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state="hidden" r:id="rId2"/>
    <sheet name="Hoja3" sheetId="3" state="hidden" r:id="rId3"/>
    <sheet name="Hoja4" sheetId="4" state="hidden" r:id="rId4"/>
  </sheets>
  <definedNames/>
  <calcPr fullCalcOnLoad="1"/>
</workbook>
</file>

<file path=xl/sharedStrings.xml><?xml version="1.0" encoding="utf-8"?>
<sst xmlns="http://schemas.openxmlformats.org/spreadsheetml/2006/main" count="856" uniqueCount="339">
  <si>
    <t>DATOS DEL INDICADOR</t>
  </si>
  <si>
    <t>RANGOS DE CALIFICACIÓN</t>
  </si>
  <si>
    <t>RESULTADO Y ANALISIS</t>
  </si>
  <si>
    <t>TIPO DE INDICADOR</t>
  </si>
  <si>
    <t>CÓDIGO</t>
  </si>
  <si>
    <t>NOMBRE DEL INDICADOR</t>
  </si>
  <si>
    <t>FORMULA DEL INDICADOR</t>
  </si>
  <si>
    <t>UNIDAD DE MEDIDA</t>
  </si>
  <si>
    <t>META</t>
  </si>
  <si>
    <t>INSATISFACTORIO</t>
  </si>
  <si>
    <t>MINIMO</t>
  </si>
  <si>
    <t>ACEPTABLE</t>
  </si>
  <si>
    <t>SATISFACTORIO</t>
  </si>
  <si>
    <t>NUMERADOR</t>
  </si>
  <si>
    <t>DENOMINADOR</t>
  </si>
  <si>
    <t>RESULTADO</t>
  </si>
  <si>
    <t xml:space="preserve">RANGO EN QUE SE UBICA EL RESULTADO </t>
  </si>
  <si>
    <t>ANALISIS DEL INDICADOR</t>
  </si>
  <si>
    <t>PROCESO</t>
  </si>
  <si>
    <t>PAGINA 1 DE 1</t>
  </si>
  <si>
    <t>FRECUENCIA DE MEDICIÓN</t>
  </si>
  <si>
    <t>MATRIZ AGREGADA DE INDICADORES  POR PROCESO</t>
  </si>
  <si>
    <t>CODIGO:  PEMYMOPSFO04</t>
  </si>
  <si>
    <t>DIRECCIONAMIENTO ESTRATEGICO</t>
  </si>
  <si>
    <t>EFICACIA</t>
  </si>
  <si>
    <t>PDES02</t>
  </si>
  <si>
    <t>SEMESTRAL</t>
  </si>
  <si>
    <t>EFICIENCIA</t>
  </si>
  <si>
    <t>GESTIÓN DE SERVICIOS DE SALUD</t>
  </si>
  <si>
    <t>GESTIÓN DE PRESTACIONES ECONOMICAS</t>
  </si>
  <si>
    <t>GESTIÓN DE BIENES TRANSFERIDOS</t>
  </si>
  <si>
    <t>LEGALIZACION DE BIENES INMUEBLES  TRANSFERIDOS</t>
  </si>
  <si>
    <t>COMERCIALIZACION DE  BIENES INMUEBLES TRANSFERIDOS</t>
  </si>
  <si>
    <t>SANEAMIENTO DE BIENES INSTRAFERIBLES</t>
  </si>
  <si>
    <t>COMERCIALIZACION DE BIENES MUEBLES TRANSFERIDOS</t>
  </si>
  <si>
    <t>GESTIÓN DE SERVICIOS ADMINISTRATIVOS</t>
  </si>
  <si>
    <t>PORCENTAJE</t>
  </si>
  <si>
    <t>GESTIÓN DE TALENTO HUMANO</t>
  </si>
  <si>
    <t>PGRF01</t>
  </si>
  <si>
    <t>PGRF02</t>
  </si>
  <si>
    <t>GESTIÓN DE COBRO</t>
  </si>
  <si>
    <t>ASISTENCIA JURIDICA</t>
  </si>
  <si>
    <t>GESTIÓN DOCUMENTAL</t>
  </si>
  <si>
    <t>PGDO02</t>
  </si>
  <si>
    <t>PGDO03</t>
  </si>
  <si>
    <t>PGDO04</t>
  </si>
  <si>
    <t>GESTION DE TIC`S</t>
  </si>
  <si>
    <t>SOPORTE TECNICO</t>
  </si>
  <si>
    <t>MEDICIÓN Y MEJORA</t>
  </si>
  <si>
    <t>PMYM01</t>
  </si>
  <si>
    <t>PMYM02</t>
  </si>
  <si>
    <t>EFECTIVIDAD</t>
  </si>
  <si>
    <t>SEGUIMIENTO Y EVALUACIÓN INDEPENDIENTE</t>
  </si>
  <si>
    <t>PGPE01</t>
  </si>
  <si>
    <t>PGPE02</t>
  </si>
  <si>
    <t>OPORTUNIDAD EN EL TRAMITE DE NOVEDADES DE AFILIACIÓN</t>
  </si>
  <si>
    <t>OPORTUNIDAD EN EL TRAMITE DE VALORACIONES MÉDICAS</t>
  </si>
  <si>
    <t xml:space="preserve">CUMPLIMIENTO PROGRAMA DE AUDITORIAS MEDICAS  </t>
  </si>
  <si>
    <t>PGSS01</t>
  </si>
  <si>
    <t>PGSS02</t>
  </si>
  <si>
    <t>PGSS05</t>
  </si>
  <si>
    <t>PGCB01</t>
  </si>
  <si>
    <t>PGCB02</t>
  </si>
  <si>
    <t>PGCB03</t>
  </si>
  <si>
    <t>PGCB04</t>
  </si>
  <si>
    <t>PAJU01</t>
  </si>
  <si>
    <t>PAJU02</t>
  </si>
  <si>
    <t>PAJU03</t>
  </si>
  <si>
    <t>VERSION 3.0</t>
  </si>
  <si>
    <t>FECHA DE ACTUALIZACIÓN:  24 DE JUNIO DE 2010</t>
  </si>
  <si>
    <t>PSEI01</t>
  </si>
  <si>
    <t>PSEI02</t>
  </si>
  <si>
    <t>PSEI03</t>
  </si>
  <si>
    <t>PGSS04</t>
  </si>
  <si>
    <t>PGDO01</t>
  </si>
  <si>
    <t>EFICIENCIA EN EL TRÁMITE ADMINISTRATIVO A ACREEDORES DE CUOTAS PARTES</t>
  </si>
  <si>
    <t>SEGUIMIENTO DEL INDICADOR</t>
  </si>
  <si>
    <t>AUDITOR</t>
  </si>
  <si>
    <t>ATENCION AL CIUDADANO</t>
  </si>
  <si>
    <t>EFECTUAR SEGUIMIENTO A PLANES INSTITUCIONALES</t>
  </si>
  <si>
    <t>ANUAL</t>
  </si>
  <si>
    <t>ADMINISTRAR EL SISTEMA DE MEDICIÓN DEL DESEMPEÑO A TRAVES DE INDICADORES</t>
  </si>
  <si>
    <t>PMYM03</t>
  </si>
  <si>
    <t>EFECTUAR SEGUIMIENTO A LAS ACCIONES PREVENTIVAS Y CORRECTIVAS</t>
  </si>
  <si>
    <t>ASESORAR EN LA DOCUMENTACIÓN DE LAS ACCIONES PREVENTIVAS Y CORRECTIVAS</t>
  </si>
  <si>
    <t xml:space="preserve">(No DE SEGUIMIENTO REALIZADOS A LAS ACCIONES PREVENTIVAS Y CORRECTIVAS / No DE SEGUIMIENTO A REALIZAR)*100  </t>
  </si>
  <si>
    <t>(No DE SOLICITUDES DE ASESORIAS Y SOPORTE TÉCNICO ATENDIDAS / No DE SOLICITUDES RECIBIDAS)*100</t>
  </si>
  <si>
    <t>&lt;50%</t>
  </si>
  <si>
    <t>&gt;=50% y  ; &lt;70</t>
  </si>
  <si>
    <t>&gt;=70%  y &lt;95%</t>
  </si>
  <si>
    <t>&gt;=95% y &lt;=100%</t>
  </si>
  <si>
    <t>PROMOVER, FOMENTAR Y FORTALECER LOS MECANISMOS DE PARTICIPACIÓN CIUDADANA</t>
  </si>
  <si>
    <t xml:space="preserve">(No DE JORNADAS PEDAGÓGICAS REALIZADAS / No DE JORNADAS PEDAGÓGICAS A REALIZAR)*100 </t>
  </si>
  <si>
    <t>INFORMAR Y ORIENTAR AL CIUDADANO</t>
  </si>
  <si>
    <t>MODIFICACION Y ACTUALIZACION DE TABLAS DE RETENCIÓN DOCUMENTAL</t>
  </si>
  <si>
    <t>PGDO05</t>
  </si>
  <si>
    <t>COTEJAR Y AUTENTICAR DOCUMENTOS</t>
  </si>
  <si>
    <t>ADMINISTRACION DEL ARCHIVO CENTRAL</t>
  </si>
  <si>
    <t>RECEPCIÓN Y REMISIÓN DE CORRESPONDENCIA  ENVIADA EXTERNA</t>
  </si>
  <si>
    <t>PGSA01</t>
  </si>
  <si>
    <t>PGSA02</t>
  </si>
  <si>
    <t>CUMPLIMIENTO PROGRAMA DE MANTENIMIENTO</t>
  </si>
  <si>
    <t>PGSA03</t>
  </si>
  <si>
    <t>EMISION DE CONCEPTOS JURIDICOS Y CONTESTACIÓN A DERECHOS DE PETICIÓN</t>
  </si>
  <si>
    <t>REPRESENTACIÓN JUDICIAL DE LA ENTIDAD</t>
  </si>
  <si>
    <t>(No DE PRODUCTOS DE EMISIÓN DE CONCEPTOS JURIDICOS Y CONTESTACIÓN A DERECHOS DE PETICIÓN REALIZADOS / No DE PRODUCTOS DE EMISIÓN DE CONCEPTOS JURIDICOS Y CONTESTACIÓN A DERECHOS DE PETICIÓN REQUERIDOS)*100</t>
  </si>
  <si>
    <t>(No DE CONTRATOS DE PRESTACIÓN DE SERVICIOS PROFESIONALES INGRESADOS AL SIGEP / No DE CONTRATOS DE PRESTACIÓN DE SERVICIOS PROFESIONALES CELEBRADOS)*100</t>
  </si>
  <si>
    <t>LEGALIZACIÓN DE CONTRATO</t>
  </si>
  <si>
    <t>(No DE INFORMES DEL COMITÉ DE DEFENSA JUDICIAL Y CONCILIACIÓN PRESENTADOS OPORTUNAMENTE / No DE INFORMES DEL COMITÉ DE DEFENSA JUDICIAL Y CONCILIACIÓN A PRESENTAR)*100</t>
  </si>
  <si>
    <t>PROGRAMAS ANUALES DE AUDITORIAS EJECUTADOS (EVALUACIÓN INDEPENDIENTE)</t>
  </si>
  <si>
    <t>PROGRAMAS ANUALES DE AUDITORIAS COORDINADAS (CALIDAD)</t>
  </si>
  <si>
    <t>(No INFORMES DE AUDITORIA REALIZADAS OPORTUNAMENTE / No INFORMES DE AUDITORIA A REALIZAR)*100</t>
  </si>
  <si>
    <t>SEGUIMIENTO A INDICADORES Y PLANES INSTITUCIONALES EFECTUADOS</t>
  </si>
  <si>
    <t xml:space="preserve">CUMPLIMIENTO AL CRONOGRAMA PARA LA LIQUIDACION DE NOMINAS </t>
  </si>
  <si>
    <t>CRONOGRAMAS PARA LA LIQUIDACION DE NOMINAS ELABORADO</t>
  </si>
  <si>
    <t>REGISTRAR EN EL APLICATIVO SIIF NACION LA DESGREGACION PRESUPUESTAL</t>
  </si>
  <si>
    <t>GESTION DE RECURSOS FINANCIEROS (PRESUPUESTO)</t>
  </si>
  <si>
    <t>(No DE ACUERDOS REGISTRADOS EN EL SIIF / No DE ACUERDO APROBADOS)*100</t>
  </si>
  <si>
    <t xml:space="preserve">ADMINISTRACION DEL RECAUDO </t>
  </si>
  <si>
    <t>GESTION DE RECURSOS FINANCIEROS (TESORERIA)</t>
  </si>
  <si>
    <t>(No DE PILAS RECIBIDAS / No DE RECAUDO RECIBIDOS SEGÚN LO FINANCIERO)*100</t>
  </si>
  <si>
    <t xml:space="preserve">COBRO PERSUASIVO A MOROSOS </t>
  </si>
  <si>
    <t>GESTION DE RECURSOS FINANCIEROS (CONTABILIDAD)</t>
  </si>
  <si>
    <t>PGRF03</t>
  </si>
  <si>
    <t>ADMINSITRACIÓN  DE LOS SERVICIOS DE SALUD</t>
  </si>
  <si>
    <t>(No DE INFORMES DE AUDITORIAS MEDICAS REALIZADAS / No DE INFORMES AUDITORIAS MEDICAS A REALIZAR)*100</t>
  </si>
  <si>
    <t>PGSS03</t>
  </si>
  <si>
    <t>CONCILIACIONES ENTRE PROCESOS</t>
  </si>
  <si>
    <t>PGBT01</t>
  </si>
  <si>
    <t>(No DE SEGUIMIENTOS REALIZADOS A LAS MATRICES DE LOS INDICADORES DE GESTION OPORTUNAMENTE / No DE SEGUIMIENTOS A REALIZAR)*100</t>
  </si>
  <si>
    <t xml:space="preserve">% META (RESULTADO / META) </t>
  </si>
  <si>
    <t>PGBT02</t>
  </si>
  <si>
    <t>PGBT03</t>
  </si>
  <si>
    <t>PGBT04</t>
  </si>
  <si>
    <t>PGTH01</t>
  </si>
  <si>
    <t>PGTH02</t>
  </si>
  <si>
    <t>PGTH03</t>
  </si>
  <si>
    <t>PGTH04</t>
  </si>
  <si>
    <t>PGTH05</t>
  </si>
  <si>
    <t>PGTH06</t>
  </si>
  <si>
    <t>(No DE AUDITORÍAS MÉDICAS REALIZADAS / No DE AUDITORÍAS MÉDICAS PROGRAMADAS)*100</t>
  </si>
  <si>
    <t>(No DE PLANILLAS TRAMITADAS / No DE  PLANILLAS RECIBIDAS DURANTE EL PERIODO)*100</t>
  </si>
  <si>
    <t>(No DE NOVEDADES DE AFILIACIÓN APLICADAS EN TÉRMINOS DE OPORTUNIDAD / No DE NOVEDADES RECIBIDAS)*100</t>
  </si>
  <si>
    <t>(No DE BIENES MUEBLES VERIFICADOS / No TOTAL DE BIENES MUEBLES REGISTRADO EN EL SISTEMA DE INVENTARIO)*100</t>
  </si>
  <si>
    <t>(No DE CONCILIACIONES ENTRE PROCESOS EFECTUADAS / No DE CONCILIACIONES ENTRE PROCESOS PROGRAMADAS)*100</t>
  </si>
  <si>
    <t>(No. DE PLANES INSTITUCIONALES VERIFICADOS / No. DE PLANES INSTITUCIONALES A VERIFICAR)*100</t>
  </si>
  <si>
    <t xml:space="preserve"> PRESTACIONES ECONÓMICAS TRAMITADAS</t>
  </si>
  <si>
    <t>ASESORAR A LOS PROCESOS EN LA FORMULACIÓN DE LOS PLANES INSTITUCIONALES</t>
  </si>
  <si>
    <t>PDES01</t>
  </si>
  <si>
    <t>(No DE PLANES ASESORADOS Y FORMULADOS OPORTUNAMENTE  DURANTE EL PERIODO / No DE PLANES ASESORAR Y FORMULAR DURANTE EL PERIODO)*100</t>
  </si>
  <si>
    <t>(No DE SEGUIMIENTOS REALIZADOS OPORUNAMENTE A LOS PLANES INSTITUCIONALES / No DE SEGUIMIENTOS A REALIZAR A LOS PLANES INSTITUCIONALES)*100</t>
  </si>
  <si>
    <t>PAAC01</t>
  </si>
  <si>
    <t>PAAC02</t>
  </si>
  <si>
    <t>PAAC03</t>
  </si>
  <si>
    <t>PAAC04</t>
  </si>
  <si>
    <t>(No DE INFORMES DE DESEMPEÑO LABORAL PRESENTADOS / No DE INFORMES DE DESEMPEÑO LABORAL A PRESENTAR)*100</t>
  </si>
  <si>
    <t xml:space="preserve">REGISTRO DE PLANILLAS  INTEGRADAS DE LIQUIDACIÓN DE APORTES -  PILA  </t>
  </si>
  <si>
    <t>(No DE  VALORACIONES MÉDICO - LABORALES REALIZADAS / No DE VALORACIONES  MÉDICO - LABORALES SOLICITADAS)*100</t>
  </si>
  <si>
    <t>(No DE SOLICITUDES  ATENDIDAS EN EL SEMESTRE ANTERIOR / No DE SOLICITUDES RADICADAS Y RECIBIDAS EN EL SEMESTRE ANTERIOR)*100</t>
  </si>
  <si>
    <t>ADQUISICIÓN Y SUMINISTRO  DE BIENES Y SERVICIOS</t>
  </si>
  <si>
    <t>(No. DE PRODUCTOS DE ADQUISICION Y SUMINISTRO DE BIENES Y SERVICIOS REALIZADOS / No DE PRODUCTOS ADQUISICION Y SUMINISTRO  DE BIENES Y SERVICIOS A REALIZAR)* 100</t>
  </si>
  <si>
    <t>MANTENIMIENTO DE LOS BIENES</t>
  </si>
  <si>
    <t>ADMINISTRACIÓN Y CONTROL DE INVENTARIOS</t>
  </si>
  <si>
    <t>(No. DE NO CONFORMIDADES DOCUMENTADAS / No. DE NO CONFORMIDADES SOLICITADAS A DOCUMENTAR)*100</t>
  </si>
  <si>
    <t>NUMERACIÓN, COMUNICACIÓN, PUBLICACIÓN Y/O NOTIFICACIÓN DE ACTOS ADMINISTRATIVOS.</t>
  </si>
  <si>
    <t>(No. DE TABLAS DE RETENCIÓN DOCUMENTAL ACTUALIZADAS O MODIFICADAS / No. DE SOLICITUD DE MODIFICACIONES Y/O ACTUALIZACIONES APROBADAS POR EL COMITÉ)*100</t>
  </si>
  <si>
    <t>(No. DE ACTOS ADMINISTRATIVOS NUMERADOS, PUBLICADOS, COMUNICADOS Y/O NOTIFICADOS / No. DE ACTOS ADMINISTRATIVOS A NUMERAR, PUBLICAR, COMUNICAR Y/O NOTIFICAR)*100</t>
  </si>
  <si>
    <t>(No. DE DOCUMENTOS AUTENTICADOS OPORTUNAMENTE / No. DE DOCUMENTOS AUTENTICAR)*100</t>
  </si>
  <si>
    <t>(No. DE PRODUCTOS DE LA ADMINISTRACIÓN DEL ARCHIVO CENTRAL REALIZADOS / No. DE PRODUCTOS A REALIZAR EN LA ADMINISTRACIÓN DEL ARCHIVO CENTRAL)* 100</t>
  </si>
  <si>
    <t>(No. DE DOCUMENTOS ENVIADOS POR DISTINTOS MEDIOS / No. DE DOCUMENTOS A ENVIAR POR DISTINTOS MEDIOS)*100</t>
  </si>
  <si>
    <t>(No. de bienes inmuebles legalizados / No. de bienes inmuebles tranferidos por Invias-  Ferrovias y Mintransporte).* 100</t>
  </si>
  <si>
    <t>Porcentual</t>
  </si>
  <si>
    <t>TRIMESTRAL</t>
  </si>
  <si>
    <t>(Nro de bienes inmuebles ofertados/ Nro. de bienes inmuebles programados para comercializar)*100.</t>
  </si>
  <si>
    <t>100%</t>
  </si>
  <si>
    <t>Porcentaje de saneamiento de Bienes Inmuebles intransferibles.</t>
  </si>
  <si>
    <t>(No. de bienes muebles ofertados/ No. de bienes muebles programados apara comercializar)*100.</t>
  </si>
  <si>
    <t>COBERTURA DEL PLAN INSTITUCIONAL DE CAPACITACIÓN</t>
  </si>
  <si>
    <t>CUMPLIMIENTO DE LOS PROYECTOS DE APRENDIZAJE EN QUIPO "PAES" DEL PLAN INSTITUCIONAL DE CAPACITACIÓN</t>
  </si>
  <si>
    <t xml:space="preserve">EFICIENCIA </t>
  </si>
  <si>
    <t>INDUCCIÓN  GENERAL DE PERSONAL</t>
  </si>
  <si>
    <t>INDUCCIÓN ESPECIFICA DE PERSONAL</t>
  </si>
  <si>
    <t>NOVEDADES DE PERSONAL TRAMITADAS EN  TÉRMINOS</t>
  </si>
  <si>
    <t>LIQUIDACION DE NOMINA</t>
  </si>
  <si>
    <t>(No. DE FUNCIONARIOS CAPACITADOS / No. DE FUNCIONARIOS DE LA ENTIDAD)*100</t>
  </si>
  <si>
    <t>(No. PROYECTOS DE APRENDIZAJE EN EQUIPO CON NIVEL DE CUMPLIMIENTO SATISFACTORIO/ No. DE PROYECTOS DE APRENDIZAJE EN EQUIPO FORMULADO)*100</t>
  </si>
  <si>
    <t>(No. DE INDUCCIONES GENERALES CON EVALUACION SATISFACTORIA/ No. DE INDUCCIONES GENERALES DESARROLLADAS)*100</t>
  </si>
  <si>
    <t>(No. DE INDUCCIONES ESPECIFICAS CON EVALUACION SATISFACTORIAS / No. DE INDUCCIONES ESPECIFICAS DESARROLLADAS)*100</t>
  </si>
  <si>
    <t>(No. TOTAL DE NOVEDADES DE PERSONAL  TRAMITADAS EN TERMINOS / No. DE SOLICITUDES DE NOVEDADES REQUERIDAS EN EL PERIODO)*100</t>
  </si>
  <si>
    <t>ADMINISTRACIÓN DEL SISTEMA INTEGRAL DE  GESTIÓN (MECI - CALIDAD)</t>
  </si>
  <si>
    <t>PDES03</t>
  </si>
  <si>
    <t>CONSOLIDACIÓN DEL INFORME EJECUTIVO PARA  REVISIÓN POR  LA DIRECCIÓN</t>
  </si>
  <si>
    <t>(No. DE INFORMES EJECUTIVO PARA LA REVISIÓN POR LA DIRECCIÓN REALIZADOS OPORTUNAMENTE / No. DE INFORMES EJECUTIVO PARA LA REVISIÓN POR LA DIRECCIÓN  A REALIZAR )*100</t>
  </si>
  <si>
    <t>PGTS01</t>
  </si>
  <si>
    <t>PGTH10</t>
  </si>
  <si>
    <t>INTERVENCIÓN DE LOS PELIGROS IDENTIFICADOS</t>
  </si>
  <si>
    <t>(No. DE MEDIDAS DE  INTERVECIÓN DE LOS PELIGROS EJECUTADAS Y/O GESTIONADAS  / No. TOTAL DE MEDIDAS DE  INTERVECIÓN PROGRAMADAS EN LA IDENTIFICACIÓN DE PELIGROS Y PRIORIZACIÓN DE RIESGOS)*100</t>
  </si>
  <si>
    <t>PGTH07</t>
  </si>
  <si>
    <t xml:space="preserve">NIVEL DE CUMPLIMIENTO DE LA INVESTIGACIÓN DE INCIDENTES Y ACCIDENTE DE TRABAJO REPORTADOS </t>
  </si>
  <si>
    <t xml:space="preserve">(No. DE  ACCIDENTES E INCIDENTES DE TRABAJO  INVESTIGADOS / No. TOTAL DE ACCIDENTES E INCIDENTES DE TRABAJO REPORTADOS)*100   </t>
  </si>
  <si>
    <t>PGTH08</t>
  </si>
  <si>
    <t>NIVEL DE CUMPLIMIENTO DE LAS CAPACITACIONES EN SEGURIDAD Y SALUD EN EL TRABAJO</t>
  </si>
  <si>
    <t xml:space="preserve">(No. DE CAPACITACIONES EN SEGURIDAD Y SALUD EN EL TRABAJO REALIZADAS / No. DE CAPACITACIONES EN SEGURIDAD Y SALUD EN EL TRABAJO PROGRAMADAS)*100 </t>
  </si>
  <si>
    <t>PGTH09</t>
  </si>
  <si>
    <t>NIVEL DE COBERTURA DEL PLAN DE CAPACITACION DEL SISTEMA DE GESTION DE LA SEGURIDAD Y SALUD EN EL TRABAJO</t>
  </si>
  <si>
    <t>(No. DE SERVIDORES PUBLICOS CAPACITADOS EN AÑO / No. TOTAL DE SERVIDORES PUBLICOS DEL FPS-FCN)*100</t>
  </si>
  <si>
    <t>NIVEL DE CONTROL SOBRE LOS FACTORES DE RIESGOS OCUPACIONALES.</t>
  </si>
  <si>
    <t>PGTH11</t>
  </si>
  <si>
    <t xml:space="preserve">(No. DE ACCIONES PREVENTIVASAS Y/O CORRECTIVAS  EJECUTADAS EN EL PERIODO / No. DE  ACCIONES PREVENTIVASAS Y/O CORRECTIVAS  TRAZADAS)*100 </t>
  </si>
  <si>
    <t>(No.TOTAL DE NOMINAS LIQUIDADAS EN LAS FECHAS ESTABLECIDAS / No. TOTAL DE NOMINAS REQUERIDAS)*100</t>
  </si>
  <si>
    <t>&lt;45%</t>
  </si>
  <si>
    <t>&gt;=45% y  ; &lt;65</t>
  </si>
  <si>
    <t>&gt;=65%  y &lt;90%</t>
  </si>
  <si>
    <t>&gt;=90% y &lt;=100%</t>
  </si>
  <si>
    <t>&lt;35%</t>
  </si>
  <si>
    <t>&gt;=35% y  ; &lt;55</t>
  </si>
  <si>
    <t>&gt;=55%  y &lt;80%</t>
  </si>
  <si>
    <t>&gt;=80% y &lt;=100%</t>
  </si>
  <si>
    <t>SEGUIMIENTO A LA ATENCIÓN DE LAS PETICIONES, QUEJAS, RECLAMOS, SUGERENCIA Y DENUNCIAS</t>
  </si>
  <si>
    <t>(No. DE SEGUIMIENTOS REALIZADOS A LAS PQRSD / No. DE SEGUIMIENTOS A REALIZAR A LAS PQRSD)*100</t>
  </si>
  <si>
    <t>ÍNDICE DE PERCEPCIÓN SOBRE LA INFORMACIÓN Y ORIENTACIÓN BRINDADA AL CIUDADANO.</t>
  </si>
  <si>
    <t>(No. DE ENCUESTAS APLICADAS A LOS CIUDADANOS CON CALIFICACIÓN SATISFACTORIA / No. TOTAL DE ENCUESTAS APLICADAS A LOS CIUDADANOS)*100</t>
  </si>
  <si>
    <t>&lt;30%</t>
  </si>
  <si>
    <t>&gt;=30% y  ; &lt;50</t>
  </si>
  <si>
    <t>&gt;=50%  y &lt;75%</t>
  </si>
  <si>
    <t>&gt;=75% y &lt;=100%</t>
  </si>
  <si>
    <t>PAJU04</t>
  </si>
  <si>
    <t>ACCIONES CONSTITUCIONALES DE TUTELA EN EL PERIODO</t>
  </si>
  <si>
    <t>(No. DE TUTELAS CONTESTADAS EN TERMINO DE OPORTUNIDAD / No. DE TUTELAS RADICADAS DE COBRO COACTIVO EN EL PERIODO)*100</t>
  </si>
  <si>
    <t>RECOBROS AL FOSYGA</t>
  </si>
  <si>
    <t>(No. DE RECOBROS AL FOSYGA TRAMITADOS EN OPORTUNIDAD / No. DE RECOBROS AL FOSYGA SOLITADOS PARA TRAMITAR)*100</t>
  </si>
  <si>
    <t>COBRO PERSUASIVO PREJURIDICO</t>
  </si>
  <si>
    <t>(No. DE EXPEDIENTES REMITIDOS A LA OFICINA ASESORA JURIDICA / No. DE EXPEDIENTES EJECUTORIADOS Y CON LIQUIDACIÓN DE DEUDA)*100</t>
  </si>
  <si>
    <t>(No. DE CUENTAS DE COBRO TRAMITADAS EN TÉRMINOS / No. DE CUENTAS DE COBRO RECIBIDAS  POR CONCEPTO DE CUOTAS PARTES)*100</t>
  </si>
  <si>
    <t>COBRO PERSUASIVO A APORTANTES MOROSOS DEL SISTEMA GENERAL DE SEGURIDAD SOCIAL EN SALUD - SGSSS</t>
  </si>
  <si>
    <t>PGCB05</t>
  </si>
  <si>
    <t>(No. DE REQUERIMIENTOS EXPEDIDOS / No. TOTAL DE DEUDORES Y/O APORTANTES MOROSOS DE SGSSS) *100</t>
  </si>
  <si>
    <t>Se consolido el Informe Ejecutivo de Revisión por la Dirección del II semestre 2016 y se solicito su publicación el dia 28/02/2017, evidencias en la pagina de intranet de la Entidad y en el correo electronico Yajairag@fondo.</t>
  </si>
  <si>
    <t>Durante el semestre evaluado se realizaron dos seguimiento a los Indicadores de Gestión:
Seguimiento a los Indicadores por Proceso del II semestre 2016 el dia 11/01/2017.
Seguimiento a los Indicadores Estrategicos del II semestre 2016 el día 11/01/2017. Evidencias en la pagina de intranet de la Entidad y en el correo electronico yajairag@fondo.</t>
  </si>
  <si>
    <t>En el  semestre  de Diciembre de 2016 a Mayo de 2017 fueron recibidos 5.195 recaudos de los cuales el operador de información SOI reportó en su totalidad las planillas de autoliquidación  al consorcio SAYP, generando una efectiva identificación del recaudo acordes a lo establecido en el Decreto 4023 de 2011.</t>
  </si>
  <si>
    <t>Durante el Primer semestre de 2017 se realizaron  7 Acuerdos en total. Acuerdo 0001 , 0002 y 0003 de fecha 14 de febrero de 2017, Acuerdo 0004 y 0005de fecha 23 de Marzo de 2017, Acuerdo 0006 y 0007 de fecha 10 de Mayo de 2017. La evidencia se encuentra en la carpeta Modificaciones al Presupuesto 2017 de la Subdirección Financiera</t>
  </si>
  <si>
    <t xml:space="preserve">En el semestre de Octubre de 2016 a  Marzo de 2017 se recibieron 1059 resoluciones las cuales fueron debidamente notificadas, publicadas y cominicadas en terminos de ley de acuerdo al lo establecido en el proceso y se puede verificar en la base de datos CODIGO:  APGDOSGEFO02, que se encuentra en la oficina de Secretaria General y es debidamente manejada por el funcionario LUIS EDUARDO MARTINEZ HIGUERA. </t>
  </si>
  <si>
    <t>En el semestre de enero  a junio del 2017 se recibieron 45 solicitudes de autenticacion de documentos, de los diferentes procesos, los cuales dan un total de 3644 folios autenticados. Solicitudes que se pueden evidenciar en la carpeta SD-20010-001 , que se encuentra en la oficina de Secretartia General a cargo del funcionario Luis Eduardo Martinez Higuera.</t>
  </si>
  <si>
    <t>En el primes semestre del 2017 se programaron 768 auditorias de las cuales fueron realizadas 762 auditorias y adicionalmente  se realizaron 34 auditorias por necesidad del servicio asi: 
En el primer trimestre del 2017 se programaron 379 auditorias de las cuales se realizaron 375 auditorias y adicionalmente se realizaron 25 auditorias  por necesidad del servicio 
En el segundo trimestre del 2017 se programaron 389 auditorias de las cuales se realizaron 387 auditorias y adicionalmente se realizaron 9 auditorias por necesidad del servicio
en el segundo trimestre se programaron xxx auditorias de las cuales se realizaron xxx auditorias y adicionalmente se realizaron xx auditorias por necesidad del servicio</t>
  </si>
  <si>
    <t xml:space="preserve">En el primes semestre del 2017 se recibieron 5242 planillas y fueron tramitadas en su totalidad. Se puede evidenciar en Base de datos en el computador del Funcionario Xavier Botello </t>
  </si>
  <si>
    <t>En el primer semestre del 2017 no se solicitaron valoraciones medico laborales.</t>
  </si>
  <si>
    <t>N/A</t>
  </si>
  <si>
    <t xml:space="preserve">Durante el Primer Semestre de 2017, se realizó la Documentación de un total de 68 No Conformidades, de las cuales 37 correspondieron a No Conformidades Reales y  31 a No Conformidades Potenciales.  Evidencia se encuentra en Matriz Plan de Manejo de Riesgos  y Matriz Plan de Mejoramiento. </t>
  </si>
  <si>
    <t xml:space="preserve">Durante el Primer Semestre de 2017, se realizarón y enviaaron al Grupo de Trabajo Control Interno los  seguimientos del Plan de Manejo de Riesgos Y Plan de Mejoramiento Institucional asi: 
Iv Trimestre 2016:  10  de enero de 2017.
I Trimestre de 2017:  07 de abril. 
Evidencia se encuentra en correo electronico de los funcionarios  Carlos Habib y Yeris de la Hoz (yerisdh@fondo y carlosh@fondo). </t>
  </si>
  <si>
    <t>N/A, durante el primer semestre de 2017 no se han agotado los terminos establecidos por la ley para el cobro persuasivo.</t>
  </si>
  <si>
    <t>(No. DE REQUERIMIENTOS EXPEDIDOS / No. TOTAL DE DEUDORES Y/O APORTANTES MOROSOS DE CUOTAS PARTES)*100</t>
  </si>
  <si>
    <t xml:space="preserve">N/A, Durante el primer semestre de 2017,  fueron recibidos 192 solicitudes para realizar el respectivo recobro ante el FOSYGA; sin embargo a la fecha los mismos fueron remitidos nuevamente al proceso Gestión Servicios de Salud toda vez que los mismo no cumplen con los requerimientos para poder realizar el tramite ante el FOSYGA.
Enero 9 de 2017 remitieron 20 requerimientos.
Enero 25 de 2017 remitieron 17 requerimientos.
Mayo 15 de 2017 remiteron 59 requerimientos.
Mayo 18 de 2017 remiteron 5 requerimientos.
Mayo 22 de 2017 remiteron 77 requerimientos.
Mayo 29 de 2017 remiteron 14 requerimientos.
La evidencia se encuentra en la TRD 405.27.02.  </t>
  </si>
  <si>
    <t>En mayo 16 de 2017 se celebró reunión entre funcionarios del Fondo Pasivo, INVIAS Y Ministerio de Transporte con el fin de consolidar mediante un listado de bienes inmuebles la propiedad de los predio de los extintos Ferrocarriles Nacionales, para tal labor mediante radicado 2017-220014470-2 de fecha mayo 22 de 2017, el Coordinador de Bienes Inmuebles  del Ministerio de Transporte, remite listado de los bienes inmuebles a nivel nacional expedido por IGAC  con todos los bienes inmuebles que figuran a nombre Ferrocarriles Nacionales, Ferrocarriles del Norte, Ferrocarriles de Magdalena, Ferrocarril Central, Ferrocarril del Occidente y Ferrocarril del Pacifico,  con el objeto de determinar la propiedad de cada uno de ellos, los cuales están repartidos entre Fondo de Pasivo Social e INVIAS. Una vez se tenga un avance se programara una nueva reunión e la que estén todas las partes. Ver listado de participantes carpeta movimiento de bienes inmuebles 2017.</t>
  </si>
  <si>
    <t>Mediante memorando , GAD 20172300026723 de marzo 23 de 2017 se solicito visto bueno para la venta de bienes muebles al señor Director General. Anexando estudios previso, listado de muebles a comercializar u calculo de precio minimo de venta.</t>
  </si>
  <si>
    <t xml:space="preserve">Durante el Primer semestre de 2017, realizaron 606 solicitudes de servicios de soporte tecnico de los cuales 606 fueron atendidas, evidencia que se encuentra en la carpeta solicitud de servicios informaticos 2017 120,62,01 </t>
  </si>
  <si>
    <t>El proceso de Atención al ciudadano realizo 12 informes de desempeño laboral en el semestre debido a que 2 funcionarias son las que estan atendiendo dentro del proceso. Evidenciado  en la carpeta 220 5309 2017.</t>
  </si>
  <si>
    <t>No Aplica para el periodo evaluado porque su reporte es anual.</t>
  </si>
  <si>
    <t>No Aplica para el periodo evaluado porque su reporte es anual; sin embargo se puede señalar, que para la presente vigencia no se seleccionaron temas para trabajar a travès de los proyectos de aprendizaje en equipo.
EVIDENCIAS: 210 0808 ACTAS COMISION DE PERSONAL 2017</t>
  </si>
  <si>
    <t>Durante el primer semestre de 2017  se aplicaron cinco (5) encuestas de evaluaciòn especìfica correspondientes a: ERNESTO MENDEZ, NELLY RICON, NANCY MUÑOZ, NAYERITH ESCOBAR Y FRANCISCA ARDILA, las cuales en su totalidad obtuvieron evaluaciòn satisfactoria.  
2107101 - INDUCCIÒN GENERAL Y ESPECÌFICA 2017</t>
  </si>
  <si>
    <t xml:space="preserve">Durante el  primer semestre de 2017 fueron tramitadas en término  138  novedades de  vacaciones, bonificación por servicios prestados, libranzas,  horas extras, entre otras, para un cumplimiento del 100%.
EVIDENCIAS SERIE: 2104903 HISTORIA LABORALES DE PERSONAL Y 2106301 NOMINAS
</t>
  </si>
  <si>
    <t>Durante el  primer semestre de 2017 fueron requeridas, liquidadas y suministradas para su pago 13 nómina de personal, doce (12) correspondientes a cada una de las quincenas de los seis meses y  una (1) correspondiente al retroactivo 2017.
EVIDENCIAS SERIE: 2106301 NOMINAS</t>
  </si>
  <si>
    <t xml:space="preserve">Durante el primer semestre de 2017, se presentaron dos (2)  eventos de Accidente de Trabajo, correspondiente a un (1) trabajador de planta y un (1) contratista. Para los cuales, Se realizaron las respectivas investigaciones de Accidentes y se elaboró plan de acción.
Evidencias: Carpeta 210-7102 - Investigación de Accidentes de Trabajo.
</t>
  </si>
  <si>
    <t xml:space="preserve">Durante el primer semestre de 2017, se ejecutaron  diez (10) capacitaciones en Seguridad y Salud en el Trabajo, programadas en el Plan de Capacitación de la Seguridad y Salud en el Trabajo 2017.
Evidencias: Carpeta 210-7102 - Lista de Asistencia  a eventos.
</t>
  </si>
  <si>
    <t>El indicador se mide de manera anual</t>
  </si>
  <si>
    <t xml:space="preserve">Durante el primer semestre de 2017, se gestionaron ante el proceso de Bienes, Compras y Servicios Administrativos y Dirección General, apoyo e intervención de las medidas de intervención de los peligros que fueron identificados en la Matriz de Peligro y/o Riesgos identificados.
Evidencias: Carpeta 210-7102- Sistema de Gestión de la Seguridad y Salud en el Trabajo.
</t>
  </si>
  <si>
    <t>Durante el primer semestre de 2017  se realizaron  dos (2) inducciones generales con evaluación satisfactoria, sobre dos (2) evaluaciones de induccion general desarrolladas correspondientes a las funcionarias: NELLY RINCON LEON y LILLY PAOLA URECHE IGUARAN.
2107101 - INDUCCIÒN GENERAL 2017</t>
  </si>
  <si>
    <t xml:space="preserve">Durante el semestre evaluado se formularon los siguientes planes:
1. Plan de Fortalecimiento del SIG, se solicito la publicación de la formulación el dia 27/03/2017 y se cito el 29/06/2017 a los procesos responsables a establecer los compromisos adquiridos en Revisión por la Dirección del II semestre 2016 y formular el plan de Fortalecimiento del SIG, evidencias en la pagina de intranet de la Entidad, correo electronico Yajairag@fondo y equipo de computo de la funcionaria Yajaira González. 
2.  Plan de Acción de la vigencia 2017 evidencia que se puede cotejar en la página web de la entidad link: http://www.fps.gov.co/inicio/plan_accion.html,  y http://fondo/planAccion.asp. http://190.60.243.34/downloads/P_ANTICORRUPCION.asp
3. Plan Estratégico Institucional evidecnia que se puede cotejar en la página web de la entidad link: http://www.fps.gov.co/inicio/planes_programas.html y http://fondo/planestrategico.asp, Acta No 001 de 30 de enero de 2017.- Comite Institucional de Desarrollo Administrativo . 
4.Plan Anticorrupción y Atención al Ciudadano   el cual se publico en la página web de la entidad . link: http://190.60.243.34/downloads/P_ANTICORRUPCION.asp.  Acta No 001 de 30 de enero de 2017.- Comite Institucional de Desarrollo Administrativo . 
Para darle cumplimiento a la normatividad de Eficiencia Administrativa y cero papel  las acciones fueron formuladas dentro del PIGAmediante el programa de eficiencia adminitrativa y cero papel, el cua se encuentra aprobado mediante acta No 003 del Comite de Desarrollo Administrativo  y adoptado al Sistema mediante la Resoluciuón del día 07 de Julio de 2017. </t>
  </si>
  <si>
    <t>Durante el semestre evaluado se realizaron los siguientes seguimiento a los planes :
1. Plan de Fortalecimiento del SIG:
Bimestre noviembre - diciembre 2016 el 11/01/2017.
Bimestre enero - febrero 2017 el 10/03/2017.
Bimestre marzo - abril 2017 el 11/05/2017. 
2. Plan de Acción II semestre 2016. correo electrónico 10/01/2017  
3.Plan Estratégico IV trimestre 2016. correo electrónico 10/01/2017  y Plan Estratégico I trimestre 2017. correo electrónico 07/04/2017
4. El Plan Anticorrupción y Atención al Ciudadano I cuatrimestre año 2017  correo electrónico 09/05/2017.</t>
  </si>
  <si>
    <t xml:space="preserve">El indicador no aplica, en razón a que dicho informe fue derogado por el Decreto No.  1167 del 19 de julio de 2016
El día 12 de junio de 2017, se remitió a la oficina de Planeación tanto en medio físico como magnético la eliminación de dicho indicador.   A la fecha está pendiente para aprobación del Comité de Control Interno y Calidad. </t>
  </si>
  <si>
    <t>En el  primer semestre de 2017, se ingresó en el Sistema de Información y Gestión del Empleo Público SIGEP, 199 contratos de prestacion de servicios. Evidencia carpeta de apoyo Reporte Sigep 2017 y pagina web www.sigep.gov.co.</t>
  </si>
  <si>
    <t xml:space="preserve">Durante el I semestre de 2017 se establecio cronograma y se  realizaron los  siguientes requerimientos de cobros de Cuotas Partes Pensionales asi:
1. Se requirieron  los cobros por cuotas partes pensionales de 7 entidades deudoras de prosocial para un total de 42 cuentas de cobro correspondientes a los meses de diciembre de 2016 hasta mayo de 2017. Evidencias en la TRD 405.25.02.
2.  Se requirieron  los cobros por cuotas partes pensionales de 21 entidades deudoras del ISS para un total de 38 cuentas de cobro correspondientes a los meses de enero hasta junio de 2017. establecido en un cronogramas  (Acta No.1 24-04-2017) Evidencias en la TRD 405.26.03. 
3. Se requirieron  los cobros por cuotas partes pensionales  de 51 entidades deudoras del FPS para un total de 306 cuentas de cobro correspondientes a los meses de enero hasta junio de 2017. Evidencias en la TRD 405.26.01. </t>
  </si>
  <si>
    <t xml:space="preserve">Durante el I semestre de 2017 se tramitaron las siguientes Cuentas de Cobros en terminos de oportunidad de lo cual arrojó  el siguiente resultado de los productos programados asi:
1. Se proyectaron 11 actos administrativos para el pago de cuotas partes del ISS por un valor total de $740.319.417.00 de acuerdo al CDP 8217 asignado por valor de $1,500,000,000; correspondiente a un % de ejecución del 49,35%.
La evidencia se encuentra en la TRD 405.26.04.  
2. Se proyectaron 19 actos administrativos para el pago de cuotas partes del FPS por un valor total de $194.229,806.00 de acuerdo al CDP 6317 asignado por valor de $921.000.000.00; correspondiente a un % de ejecución del 21,9%.
La evidencia se encuentra en la TRD 405.26.02.  </t>
  </si>
  <si>
    <t xml:space="preserve">Durante la vigencia del  primer semestre de 2017,  se requirieron  los cobros de los Aportantes Morosos del SGSSS de la siguiente manera: Mes de diciembre de 2016 (58),  en Enero (82), febrero (84), marzo (28), abril  (39)  y para el mes de Mayo (43) oportunamente, para la vigencia reportada..
La evidencia se encuentra en la TRD 405.27.01.  </t>
  </si>
  <si>
    <t xml:space="preserve">"Durante el primer semestre de 2017, se programaron 4 acciones correctivas que surgieron de los eventos presentados de Accidente de Trabajo.
Evidencias: Carpeta 210-7102- Investigación de Incidentes y Accidente de Trabajo."
</t>
  </si>
  <si>
    <t>El proceso Gestión Documental actualizó las TRD de acuerdo a las solicitudes presentada  por las dependencias de la Entidad (Defensa Judicial, y gestion de cobro). evidencia consignada en el aplicativo ORFEO, en el  cual se visualiza los cambios a la TRD de la anteriormente señalada y en el correo electronico del profesional de gestion Documental profesional 2.</t>
  </si>
  <si>
    <t xml:space="preserve">Durante el I semestre de 2017 se dio cumplimiento a los productos asi:
1. de acuerdo al cronograma de transferencia documental los procesos que cumplieron fueron, g.i.t tesoreria, secretaria general , seguimiento y evaluacion independiente, cobro persusivo fps, cobro persuasivo Iss, los demas procesos fueron devueltos por  por mala foliacion, por expedientes virtuales, falta de anexos sin digitalizar, por ganchos, los siguientes procesos fueron: secretaria general,oficina asesora  juridica, g.i.t. de salud(valoraciones), subdireccion financiera, g.i.t talento humano, g.i.t contabilidad, g.i.t gestion prestaciones economicas, estos procesos hasta la fecha no lo han entregado completamente organizado con las correcciones hechas por las funcionaria de Gestion Documental.
2. las actividades relacionadas con DOCPLUS se encuentran cumplidas al 100% en actividades de prestamo de carpetas, en ingreso de docplus de transferencia documental cumplieron los procesos el 40%
3. Durante el I semestre actualizó las TRD de acuerdo a las solicitudes presentada  por las dependencias de la Entidad (gestion de Cobro Coactivo y defensa judicial)
4. Durante el I semestre de 2017 se digitalizaron 70 carpetas se puede evidenciar en el equipo de computo del profesional de gestion documental </t>
  </si>
  <si>
    <t xml:space="preserve">Durante el primer semestre  del 2017 fueron enviados 14616 documentos  por los diferentes medios distribuidos así: 5460 por correo certificado, 4874 entrega personal, 64 por servientrega, 218 por correo electrónico, 608 servicio corra, 1938 por mensajero,  1454 ORFEO digitalizado. evidencia consiganda en el aplicativo orfeo en modulo de  estadistica. 
</t>
  </si>
  <si>
    <t>Durante el primer semestre el proceso SEI realizo 24 informes de auditoria en terminos de oportunidad de 24 auditorias ejecutadas de acuerdo a lo establecido en el programa anual de auditorias de evaluaciòn Independiente.  Evidencias en la TRD 110.53.09</t>
  </si>
  <si>
    <t>Durante la vigencia 2017, el Grupo de Trabajo Control Interno Coordinó la ejecución del programa de auditorias del Sistema Integral de Gestión MECI CALIDAD asi: se realizaron 14 informes de auditorias a los diferentes procesos del FPS  tal como se encontraba programado. Evidencias que son soportadas en la TRD 110-41-03.</t>
  </si>
  <si>
    <t xml:space="preserve">Mediante memorando GSS 20163400106553 del 28 de Diciembre del 2017 fue remitido a control interno  el informe del  programa anual de auditoria correspondiente al primer trimestre del año 2017
mediante memorando GSS 20173400035063 del 05 de Abril del 2017 fue remitido a control interno  el informe del programa anual de auditoria correspondiente al segundo trimestre del 2017
evidecnia encontrada en la carpeta INFORMES DE AUDITORIAS con TRD 3405306 EN EL ARCHIVO DE GESTION DEL GIT GESTION PRESTACIONES ECONOMICAS </t>
  </si>
  <si>
    <t xml:space="preserve">En el primer  semestre del año 2017 se recibieron 3441 de las cuales fueron aplicadas en su totalidad, se puede evidenciar en la carpeta CONSOLIDADO NOVEDADES 2017 con TRD 320 - 6601. </t>
  </si>
  <si>
    <t xml:space="preserve">En el primer semestre del 2017 se da cumplimiento en el tramite de liquidación de nomina asi: 6 nominas de ferrocarriles nacionales de colombia, 6 nominas de san juan de Dios y 6 nominas de prosocial. Evidencia encontrado en el computador del Funcionario encargado del liquidacion de nominas. </t>
  </si>
  <si>
    <t>En el segundo semestre del año 2016 fueron radicadas 7307 solicitudes de las cuales fueron tramitadas 7223. Se puede evidenciar con base datos encontrada en el computador del Coordinador del GIT.</t>
  </si>
  <si>
    <t>El proceso de Atencion al ciudadano fortaleció los mecanismos de particion ciudadana por medio de la tertulia en el lugar de la caferia de Turistren el 27/04/2017 evidencia consignada en la carpeta 220 5202.</t>
  </si>
  <si>
    <t>El proceso de Atencion al ciudadano envio memorando de seguimiento al secretario general, se puede evidenciar con radicados 20172200060933 - 20172200060923-2017220060643- carpeta 220-5309 informe de PQRSD pendientes.</t>
  </si>
  <si>
    <t>En el primer semestre de 2017, no se emitieron conceptos juridicos. Evidencia TRD 1301707. y se contestaron 91 derechos de petición de la competencia otorgada a traves de Decreto 553 de 2015. Evidencia base de datos. Y se contestaron 7 derechos de petición dl Grupo Interno de Trabajo de Defensa Judical. Evidencia base de datos.</t>
  </si>
  <si>
    <t>En el primer semestre se radicaron y contestaron en terminos de portunidad 31 tutelas de la competencia otorgada a traves de Decreto 553 de 2015. Evidencia base de datos.</t>
  </si>
  <si>
    <t>Mediante memorando GAD 20172300001623 de enero 17 de 2017 se remitio los documentos para iniciar proceso de venta de  bienes inmuebles, teniendo encuenta que hasta el 16 diciembre de 2016 nos remitio la Subdirección Financiera el calculo del precio minimo de venta.</t>
  </si>
  <si>
    <t>En el primer semestre de 2017 se realizaron 12 ingresos al almacén,  los cuales corresponden  a las compras de caja, teniendo en cuenta que en este semestre no hubo caja menor, por cuanto para el siguiente semestre se realizaran las compras solicitadas que reposan  en lo carpetas  de Boletines Diario de Almacén de los meses  de enero a junio identificadas   con TRD  numero 230.11.01  y SAFIX.</t>
  </si>
  <si>
    <t xml:space="preserve">En el primer semestre de 2017  se realizó:
1) Elaborar el cierre  de Inventarios  trimestrales  de Bienes Muebles de consumo y devolutivos  con corte de abril a junio 2017.   Ver carpeta 230.11.01 cierre de inventarios de abril a junio de 2017                                                                                                                                                                                                                                               Acta de inventario físico  con corte a junio 2017. Ver carpeta 230.11.01 cierre de inventarios de Junio  de 2017 ,                                                                                                                                     
</t>
  </si>
  <si>
    <t xml:space="preserve">En el primer semestre de 2017 se realizó  mantenimientos de:
1. se realizaron 209 Mantenimientos de bienes muebles e inmuebles de las  14 oficinas del Fondo  según solicitudes de mantenimiento y Formato APGSADADFO10 Formato de Control de Mantenimientos de Bienes Muebles e Inmuebles evidencia que se puede ver en la carpeta 230.64.01 solicitudes de mantenimiento muebles 2017. </t>
  </si>
  <si>
    <t>Durante el presente semestre se efectuaron conciliaciones con los procesos de Servicios administrativos, Juridica, Talento Humano, Prestaciones Economicas y Gestión de Cobro y los conceptos conciliados corresponden a Gestión Bienes Compras, Inmuebles, procesos laborales, nominas de Empleados y pensionados;morosos de salud, Bienes entregados a terceros, Arrendamientos, Pagoa Contratistas y que corresponden a los periodos Diciembre 2016 a Mayo 2017 la evuidencia de esta información se encuentra en la TRD-1901 del proceso.</t>
  </si>
  <si>
    <r>
      <t xml:space="preserve">se evidencia que el proceso de gestión documental actualizo las tablas de retención documental del  proceso gestión de cobro,  evidencia consignada en el aplicativo oreo de la entidad. (Pendiente: servicios de salud, oficina asesora jurídica, seguimiento y evaluación independiente, defensa judicial, afiliaciones y compensación y puntos administrativos fuera de Bogotá) evidencias consignada en la TRD 220-5202 ACTUALIZACION  TABLA DE RETENCION 2017.
</t>
    </r>
    <r>
      <rPr>
        <b/>
        <sz val="11"/>
        <rFont val="Arial Narrow"/>
        <family val="2"/>
      </rPr>
      <t xml:space="preserve">
NIVEL DE CUMPLIMIENTO 14% INSATISFACTORIO.  ENIO ROMERO DANGOND</t>
    </r>
  </si>
  <si>
    <r>
      <t xml:space="preserve">Durante el I semestre de 2017 se dio cumplimiento a los productos asi:
1. de acuerdo al cronograma de transferencia documental los procesos que cumplieron fueron, g.i.t tesoreria, secretaria general , seguimiento y evaluacion independiente, cobro persusivo fps, cobro persuasivo Iss, los demas procesos fueron devueltos por  por mala foliacion, por expedientes virtuales, falta de anexos sin digitalizar, por ganchos, los siguientes procesos fueron: secretaria general,oficina asesora  juridica, g.i.t. de salud(valoraciones), subdireccion financiera, g.i.t talento humano, g.i.t contabilidad, g.i.t gestion prestaciones economicas, estos procesos hasta la fecha no lo han entregado completamente organizado con las correcciones hechas por las funcionaria de Gestion Documental.
2. las actividades relacionadas con DOCPLUS se encuentran cumplidas al 100% en actividades de prestamo de carpetas, en ingreso de docplus de transferencia documental cumplieron los procesos el 40%
INCUMPLEN CON LAS SIGUIENTES ACTIVIDADES:
3. Durante el I semestre actualizó las TRD de acuerdo a las solicitudes presentada  por las dependencias de la Entidad (gestion de Cobro Coactivo y defensa judicial)
4. Durante el I semestre de 2017 se digitalizaron 70 carpetas se puede evidenciar en el equipo de computo del profesional de gestion documental .
</t>
    </r>
    <r>
      <rPr>
        <b/>
        <sz val="11"/>
        <rFont val="Arial Narrow"/>
        <family val="2"/>
      </rPr>
      <t xml:space="preserve">
NIVEL DE CUMPLIMIENTO 50%  MINIMO.  ENIO ROMERO DANGOND</t>
    </r>
  </si>
  <si>
    <r>
      <t xml:space="preserve">Durante el primer semestre  del 2017 fueron enviados 14616 documentos  por los diferentes medios distribuidos así: 5460 por correo certificado, 4874 entrega personal, 64 por servientrega, 218 por correo electrónico, 608 servicio corra, 1938 por mensajero,  1454 ORFEO digitalizado. evidencia consiganda en el aplicativo orfeo en modulo de  estadistica. 
evidenciar en el equipo de computo del profesional de gestion documental .
</t>
    </r>
    <r>
      <rPr>
        <b/>
        <sz val="11"/>
        <rFont val="Arial Narrow"/>
        <family val="2"/>
      </rPr>
      <t xml:space="preserve">
NIVEL DE CUMPLIMIENTO 100%  SATISFACTORIO.  ENIO ROMERO DANGOND</t>
    </r>
    <r>
      <rPr>
        <sz val="11"/>
        <rFont val="Arial Narrow"/>
        <family val="2"/>
      </rPr>
      <t xml:space="preserve">
</t>
    </r>
  </si>
  <si>
    <t>ENIO ROMERO DANGOND</t>
  </si>
  <si>
    <r>
      <t xml:space="preserve">En el semestre de Octubre de 2016 a  Marzo de 2017 se recibieron 1059 resoluciones las cuales fueron debidamente notificadas, publicadas y cominicadas en terminos de ley de acuerdo al lo establecido en el proceso y se puede verificar en la base de datos CODIGO:  APGDOSGEFO02, que se encuentra en la oficina de Secretaria General y es debidamente manejada por el funcionario LUIS EDUARDO MARTINEZ HIGUERA. 
</t>
    </r>
    <r>
      <rPr>
        <b/>
        <sz val="11"/>
        <rFont val="Arial Narrow"/>
        <family val="2"/>
      </rPr>
      <t>NIVEL DE CUMPLIMIENTO 100%  SATISFACTORIO.  ENIO ROMERO DANGOND</t>
    </r>
  </si>
  <si>
    <r>
      <t xml:space="preserve">En el semestre de enero  a junio del 2017 se recibieron 45 solicitudes de autenticacion de documentos, de los diferentes procesos, los cuales dan un total de 3644 folios autenticados. Solicitudes que se pueden evidenciar en la carpeta SD-20010-001 , que se encuentra en la oficina de Secretartia General a cargo del funcionario Luis Eduardo Martinez Higuera.
</t>
    </r>
    <r>
      <rPr>
        <b/>
        <sz val="11"/>
        <rFont val="Arial Narrow"/>
        <family val="2"/>
      </rPr>
      <t>NIVEL DE CUMPLIMIENTO 100%  SATISFACTORIO.  ENIO ROMERO DANGOND</t>
    </r>
  </si>
  <si>
    <r>
      <t xml:space="preserve">Durante el Primer semestre de 2017, realizaron 606 solicitudes de servicios de soporte tecnico de los cuales 588 fueron atendidas.
</t>
    </r>
    <r>
      <rPr>
        <b/>
        <sz val="11"/>
        <rFont val="Arial Narrow"/>
        <family val="2"/>
      </rPr>
      <t>NIVEL DE CUMPLIMIENTO 97%  SATISFACTORIO.  ENIO ROMERO DANGOND</t>
    </r>
  </si>
  <si>
    <r>
      <t xml:space="preserve">El proceso de Atención al ciudadano realizo 12 informes de desempeño laboral en el semestre debido a que 2 funcionarias son las que estan atendiendo dentro del proceso. 
</t>
    </r>
    <r>
      <rPr>
        <b/>
        <sz val="11"/>
        <rFont val="Arial Narrow"/>
        <family val="2"/>
      </rPr>
      <t>NIVEL DE CUMPLIMIENTO 100%  SATISFACTORIO</t>
    </r>
  </si>
  <si>
    <r>
      <t xml:space="preserve">El proceso de Atencion al ciudadano fortaleció los mecanismos de particion ciudadana por medio de la tertulia en el lugar de la caferia de Turistren el 27/04/2017 evidencia consignada en la carpeta 220 5202.
</t>
    </r>
    <r>
      <rPr>
        <b/>
        <sz val="11"/>
        <rFont val="Arial Narrow"/>
        <family val="2"/>
      </rPr>
      <t>NIVEL DE CUMPLIMIENTO 100%  SATISFACTORIO</t>
    </r>
  </si>
  <si>
    <t>Durante el primer semestre del 2017 se aplicaron 2026 encuestas de satisfaccion al ciudadano de las cuales 452 fueron satisfactorias.</t>
  </si>
  <si>
    <r>
      <t xml:space="preserve">Durante el primer semestre del 2017 se aplicaron 2026 encuestas de satisfaccion al ciudadano de las cuales 452 fueron satisfactorias. Esto se evidencia en la base de datos denominadas encuesta satisfaccion 2017.
</t>
    </r>
    <r>
      <rPr>
        <b/>
        <sz val="11"/>
        <rFont val="Arial Narrow"/>
        <family val="2"/>
      </rPr>
      <t>NIVEL DE CUMPLIMIENTO 22%  INSATISFACTORIO</t>
    </r>
  </si>
  <si>
    <r>
      <t xml:space="preserve">El proceso de Atencion al ciudadano envio memorando de seguimiento al secretario general, se puede evidenciar con radicados 20172200060933 - 20172200060923-2017220060643. 20172200021393, 20173470001453, 20172000051973
</t>
    </r>
    <r>
      <rPr>
        <b/>
        <sz val="11"/>
        <rFont val="Arial Narrow"/>
        <family val="2"/>
      </rPr>
      <t>NIVEL DE CUMPLIMIENTO 100%  SATISFACTORIO</t>
    </r>
  </si>
  <si>
    <r>
      <t xml:space="preserve">Durante el primer semestre de 2017  se realizaron  dos (2) inducciones generales con evaluación satisfactoria, sobre dos (2) evaluaciones de induccion general desarrolladas correspondientes a las funcionarias: NELLY RINCON LEON y LILLY PAOLA URECHE IGUARAN.
2107101 - INDUCCIÒN GENERAL 2017
</t>
    </r>
    <r>
      <rPr>
        <b/>
        <sz val="11"/>
        <rFont val="Arial Narrow"/>
        <family val="2"/>
      </rPr>
      <t>NIVEL DE CUMPLIMIENTO 100%  SATISFACTORIO</t>
    </r>
  </si>
  <si>
    <r>
      <t xml:space="preserve">Durante el primer semestre de 2017  se aplicaron cinco (5) encuestas de evaluaciòn especìfica correspondientes a: ERNESTO MENDEZ, NELLY RICON, NANCY MUÑOZ, NAYERITH ESCOBAR Y FRANCISCA ARDILA, las cuales en su totalidad obtuvieron evaluaciòn satisfactoria.  
2107101 - INDUCCIÒN GENERAL Y ESPECÌFICA 2017
</t>
    </r>
    <r>
      <rPr>
        <b/>
        <sz val="11"/>
        <rFont val="Arial Narrow"/>
        <family val="2"/>
      </rPr>
      <t>NIVEL DE CUMPLIMIENTO 100%  SATISFACTORIO</t>
    </r>
  </si>
  <si>
    <r>
      <t xml:space="preserve">Durante el  primer semestre de 2017 fueron tramitadas en término  138  novedades de  vacaciones, bonificación por servicios prestados, libranzas,  horas extras, entre otras, para un cumplimiento del 100%.
EVIDENCIAS SERIE: 2104903 HISTORIA LABORALES DE PERSONAL Y 2106301 NOMINAS.
</t>
    </r>
    <r>
      <rPr>
        <b/>
        <sz val="11"/>
        <rFont val="Arial Narrow"/>
        <family val="2"/>
      </rPr>
      <t>NIVEL DE CUMPLIMIENTO 100%  SATISFACTORIO</t>
    </r>
  </si>
  <si>
    <r>
      <t xml:space="preserve">Durante el  primer semestre de 2017 fueron requeridas, liquidadas y suministradas para su pago 13 nómina de personal, doce (12) correspondientes a cada una de las quincenas de los seis meses y  una (1) correspondiente al retroactivo 2017.
</t>
    </r>
    <r>
      <rPr>
        <b/>
        <sz val="11"/>
        <rFont val="Arial Narrow"/>
        <family val="2"/>
      </rPr>
      <t>NIVEL DE CUMPLIMIENTO 100%  SATISFACTORIO</t>
    </r>
    <r>
      <rPr>
        <sz val="11"/>
        <rFont val="Arial Narrow"/>
        <family val="2"/>
      </rPr>
      <t xml:space="preserve">
</t>
    </r>
  </si>
  <si>
    <r>
      <t xml:space="preserve">Durante el primer semestre de 2017, se presentaron dos (2)  eventos de Accidente de Trabajo, correspondiente a un (1) trabajador de planta y un (1) contratista. Para los cuales, Se realizaron las respectivas investigaciones de Accidentes y se elaboró plan de acción.
</t>
    </r>
    <r>
      <rPr>
        <b/>
        <sz val="11"/>
        <rFont val="Arial Narrow"/>
        <family val="2"/>
      </rPr>
      <t>NIVEL DE CUMPLIMIENTO 100%  SATISFACTORIO</t>
    </r>
    <r>
      <rPr>
        <sz val="11"/>
        <rFont val="Arial Narrow"/>
        <family val="2"/>
      </rPr>
      <t xml:space="preserve">
</t>
    </r>
  </si>
  <si>
    <r>
      <t xml:space="preserve">Durante el primer semestre de 2017, se ejecutaron  diez (10) capacitaciones en Seguridad y Salud en el Trabajo, programadas en el Plan de Capacitación de la Seguridad y Salud en el Trabajo 2017.
</t>
    </r>
    <r>
      <rPr>
        <b/>
        <sz val="11"/>
        <rFont val="Arial Narrow"/>
        <family val="2"/>
      </rPr>
      <t>NIVEL DE CUMPLIMIENTO 100%  SATISFACTORIO</t>
    </r>
  </si>
  <si>
    <r>
      <t xml:space="preserve">Durante el primer semestre de 2017, se gestionaron ante el proceso de Bienes, Compras y Servicios Administrativos y Dirección General, apoyo e intervención de las medidas de intervención de los peligros que fueron identificados en la Matriz de Peligro y/o Riesgos identificados.
</t>
    </r>
    <r>
      <rPr>
        <b/>
        <sz val="11"/>
        <rFont val="Arial Narrow"/>
        <family val="2"/>
      </rPr>
      <t>NIVEL DE CUMPLIMIENTO 100%  SATISFACTORIO</t>
    </r>
    <r>
      <rPr>
        <sz val="11"/>
        <rFont val="Arial Narrow"/>
        <family val="2"/>
      </rPr>
      <t xml:space="preserve">
</t>
    </r>
  </si>
  <si>
    <r>
      <t xml:space="preserve">"Durante el primer semestre de 2017, se programaron 4 acciones correctivas que surgieron de los eventos presentados de Accidente de Trabajo.
</t>
    </r>
    <r>
      <rPr>
        <b/>
        <sz val="11"/>
        <rFont val="Arial Narrow"/>
        <family val="2"/>
      </rPr>
      <t>NIVEL DE CUMPLIMIENTO 100%  SATISFACTORIO</t>
    </r>
  </si>
  <si>
    <t xml:space="preserve">En el primes semestre del 2017 se programaron 768 auditorias de las cuales fueron realizadas 762 auditorias y adicionalmente  se realizaron 34 auditorias por necesidad del servicio asi: 
En el primer trimestre del 2017 se programaron 379 auditorias de las cuales se realizaron 375 auditorias y adicionalmente se realizaron 25 auditorias  por necesidad del servicio 
En el segundo trimestre del 2017 se programaron 389 auditorias de las cuales se realizaron 387 auditorias y adicionalmente se realizaron 9 auditorias por necesidad del servicio
</t>
  </si>
  <si>
    <r>
      <t xml:space="preserve">Durante el semestre evaluado se formularon los siguientes planes:
1. Plan de Fortalecimiento del SIG, se solicito la publicación de la formulación el dia 27/03/2017 y se cito el 29/06/2017 a los procesos responsables a establecer los compromisos adquiridos en Revisión por la Dirección del II semestre 2016 y formular el plan de Fortalecimiento del SIG, evidencias en la pagina de intranet de la Entidad, correo electronico Yajairag@fondo y equipo de computo de la funcionaria Yajaira González.  
2.  Plan de Acción de la vigencia 2017 evidencia que se puede cotejar en la página web de la entidad link: http://www.fps.gov.co/inicio/plan_accion.html,  y http://fondo/planAccion.asp. http://190.60.243.34/downloads/P_ANTICORRUPCION.asp
3. Plan Estratégico Institucional evidecnia que se puede cotejar en la página web de la entidad link: http://www.fps.gov.co/inicio/planes_programas.html y http://fondo/planestrategico.asp, Acta No 001 de 30 de enero de 2017.- Comite Institucional de Desarrollo Administrativo . 
4.Plan Anticorrupción y Atención al Ciudadano   el cual se publico en la página web de la entidad . link: http://190.60.243.34/downloads/P_ANTICORRUPCION.asp.  Acta No 001 de 30 de enero de 2017.- Comite Institucional de Desarrollo Administrativo . 
Para darle cumplimiento a la normatividad de Eficiencia Administrativa y cero papel  las acciones fueron formuladas dentro del PIGAmediante el programa de eficiencia adminitrativa y cero papel, el cua se encuentra aprobado mediante acta No 003 del Comite de Desarrollo Administrativo  y adoptado al Sistema mediante la Resoluciuón del día 07 de Julio de 2017. 
  </t>
    </r>
    <r>
      <rPr>
        <b/>
        <sz val="11"/>
        <rFont val="Arial Narrow"/>
        <family val="2"/>
      </rPr>
      <t xml:space="preserve">NIVEL DE CUMPLIMIENTO 100% SATISFACTORIO. </t>
    </r>
  </si>
  <si>
    <t>MARIA FRAGOZO</t>
  </si>
  <si>
    <t>N/A, teniendo en cuenta que el proceso no redefinio sus indicadores de acuerdo a las actividades que desarrollan.</t>
  </si>
  <si>
    <r>
      <t xml:space="preserve">En el primer semestre de 2017 se realizaron 12 ingresos al almacén,  los cuales corresponden  a las compras de caja, teniendo en cuenta que en este semestre no hubo caja menor, por cuanto para el siguiente semestre se realizaran las compras solicitadas que reposan  en lo carpetas  de Boletines Diario de Almacén de los meses  de enero a junio identificadas.
  </t>
    </r>
    <r>
      <rPr>
        <b/>
        <sz val="11"/>
        <rFont val="Arial Narrow"/>
        <family val="2"/>
      </rPr>
      <t xml:space="preserve">NIVEL DE CUMPLIMIENTO 100% SATISFACTORIO. </t>
    </r>
  </si>
  <si>
    <r>
      <t xml:space="preserve">Durante el Primer semestre de 2017 se realizaron  7 Acuerdos en total. Acuerdo 0001 , 0002 y 0003 de fecha 14 de febrero de 2017, Acuerdo 0004 y 0005de fecha 23 de Marzo de 2017, Acuerdo 0006 y 0007 de fecha 10 de Mayo de 2017. La evidencia se encuentra en la carpeta Modificaciones al Presupuesto 2017 de la Subdirección Financiera.
</t>
    </r>
    <r>
      <rPr>
        <b/>
        <sz val="11"/>
        <rFont val="Arial Narrow"/>
        <family val="2"/>
      </rPr>
      <t xml:space="preserve">NIVEL DE CUMPLIMIENTO 100% SATISFACTORIO . </t>
    </r>
  </si>
  <si>
    <r>
      <t xml:space="preserve">En el  semestre  de Diciembre de 2016 a Mayo de 2017 fueron recibidos 5.195 recaudos de los cuales el operador de información SOI reportó en su totalidad las planillas de autoliquidación  al consorcio SAYP, generando una efectiva identificación del recaudo acordes a lo establecido en el Decreto 4023 de 2011.
</t>
    </r>
    <r>
      <rPr>
        <b/>
        <sz val="11"/>
        <rFont val="Arial Narrow"/>
        <family val="2"/>
      </rPr>
      <t xml:space="preserve">NIVEL DE CUMPLIMIENTO 100% SATISFACTORIO . </t>
    </r>
  </si>
  <si>
    <r>
      <t xml:space="preserve">Durante el I semestre de 2017 se establecio cronograma y se  realizaron los  siguientes requerimientos de cobros de Cuotas Partes Pensionales asi:
1. Se requirieron  los cobros por cuotas partes pensionales de 7 entidades deudoras de prosocial para un total de 42 cuentas de cobro correspondientes a los meses de diciembre de 2016 hasta mayo de 2017. Evidencias en la TRD 405.25.02.
2.  Se requirieron  los cobros por cuotas partes pensionales de 21 entidades deudoras del ISS para un total de 38 cuentas de cobro correspondientes a los meses de enero hasta junio de 2017. establecido en un cronogramas  (Acta No.1 24-04-2017) Evidencias en la TRD 405.26.03. 
3. Se requirieron  los cobros por cuotas partes pensionales  de 51 entidades deudoras del FPS para un total de 306 cuentas de cobro correspondientes a los meses de enero hasta junio de 2017. Evidencias en la TRD 405.26.01. 
</t>
    </r>
    <r>
      <rPr>
        <b/>
        <sz val="11"/>
        <rFont val="Arial Narrow"/>
        <family val="2"/>
      </rPr>
      <t>NIVEL DE CUMPLIMIENTO 100% SATISFACTORIO .</t>
    </r>
    <r>
      <rPr>
        <sz val="11"/>
        <rFont val="Arial Narrow"/>
        <family val="2"/>
      </rPr>
      <t xml:space="preserve"> </t>
    </r>
  </si>
  <si>
    <r>
      <t xml:space="preserve">Durante el I semestre de 2017 se tramitaron las siguientes Cuentas de Cobros en terminos de oportunidad de lo cual arrojó  el siguiente resultado de los productos programados asi:
1. Se proyectaron 11 actos administrativos para el pago de cuotas partes del ISS por un valor total de $740.319.417.00 de acuerdo al CDP 8217 asignado por valor de $1,500,000,000; correspondiente a un % de ejecución del 49,35%.
La evidencia se encuentra en la TRD 405.26.04.  
2. Se proyectaron 19 actos administrativos para el pago de cuotas partes del FPS por un valor total de $194.229,806.00 de acuerdo al CDP 6317 asignado por valor de $921.000.000.00; correspondiente a un % de ejecución del 21,9%.
La evidencia se encuentra en la TRD 405.26.02.  
</t>
    </r>
    <r>
      <rPr>
        <b/>
        <sz val="11"/>
        <rFont val="Arial Narrow"/>
        <family val="2"/>
      </rPr>
      <t xml:space="preserve">NIVEL DE CUMPLIMIENTO 100% SATISFACTORIO . </t>
    </r>
  </si>
  <si>
    <r>
      <t xml:space="preserve">Durante la vigencia del  primer semestre de 2017,  se requirieron  los cobros de los Aportantes Morosos del SGSSS de la siguiente manera: Mes de diciembre de 2016 (58),  en Enero (82), febrero (84), marzo (28), abril  (39)  y para el mes de Mayo (43) oportunamente, para la vigencia reportada..La evidencia se encuentra en la TRD 405.27.01.  
</t>
    </r>
    <r>
      <rPr>
        <b/>
        <sz val="11"/>
        <rFont val="Arial Narrow"/>
        <family val="2"/>
      </rPr>
      <t xml:space="preserve">NIVEL DE CUMPLIMIENTO 100% SATISFACTORIO . </t>
    </r>
  </si>
  <si>
    <r>
      <t xml:space="preserve">El indicador no aplica, en razón a que dicho informe fue derogado por el Decreto No.  1167 del 19 de julio de 2016
El día 12 de junio de 2017, se remitió a la oficina de Planeación tanto en medio físico como magnético la eliminación de dicho indicador.   A la fecha está pendiente para aprobación del Comité de Control Interno y Calidad. 
</t>
    </r>
    <r>
      <rPr>
        <b/>
        <sz val="11"/>
        <color indexed="8"/>
        <rFont val="Arial Narrow"/>
        <family val="2"/>
      </rPr>
      <t xml:space="preserve">NIVEL DE CUMPLIMIENTO 100% SATISFACTORIO . </t>
    </r>
  </si>
  <si>
    <r>
      <t xml:space="preserve">En el primer semestre de 2017, no se emitieron conceptos juridicos. Evidencia TRD 1301707. y se contestaron 94 derechos de petición de la competencia otorgada a traves de Decreto 553 de 2015. Evidencia base de datos. Y se contestaron 7 derechos de petición dl Grupo Interno de Trabajo de Defensa Judical. Evidencia base de datos.
</t>
    </r>
    <r>
      <rPr>
        <b/>
        <sz val="11"/>
        <color indexed="8"/>
        <rFont val="Arial Narrow"/>
        <family val="2"/>
      </rPr>
      <t xml:space="preserve">NIVEL DE CUMPLIMIENTO 100% SATISFACTORIO </t>
    </r>
    <r>
      <rPr>
        <sz val="11"/>
        <color indexed="8"/>
        <rFont val="Arial Narrow"/>
        <family val="2"/>
      </rPr>
      <t xml:space="preserve">. </t>
    </r>
  </si>
  <si>
    <r>
      <t xml:space="preserve">En el primer seesmtre de 2017,  se ingresarón en el Sistema de Información y Gestión del Empleo Público SIGEP, 197 contratos de prestacion de servicios. 
</t>
    </r>
    <r>
      <rPr>
        <b/>
        <sz val="11"/>
        <color indexed="8"/>
        <rFont val="Arial Narrow"/>
        <family val="2"/>
      </rPr>
      <t xml:space="preserve">NIVEL DE CUMPLIMIENTO 100% SATISFACTORIO </t>
    </r>
    <r>
      <rPr>
        <sz val="11"/>
        <color indexed="8"/>
        <rFont val="Arial Narrow"/>
        <family val="2"/>
      </rPr>
      <t xml:space="preserve">. </t>
    </r>
  </si>
  <si>
    <r>
      <t xml:space="preserve">En el primer semestre se radicaron y contestaron en terminos de portunidad 31 tutelas de la competencia otorgada a traves de Decreto 553 de 2015. 
</t>
    </r>
    <r>
      <rPr>
        <b/>
        <sz val="11"/>
        <color indexed="8"/>
        <rFont val="Arial Narrow"/>
        <family val="2"/>
      </rPr>
      <t xml:space="preserve">NIVEL DE CUMPLIMIENTO 100% SATISFACTORIO </t>
    </r>
    <r>
      <rPr>
        <sz val="11"/>
        <color indexed="8"/>
        <rFont val="Arial Narrow"/>
        <family val="2"/>
      </rPr>
      <t xml:space="preserve">. </t>
    </r>
  </si>
  <si>
    <r>
      <t xml:space="preserve">Durante el semestre evaluado se realizaron dos seguimiento a los Indicadores de Gestión:
Seguimiento a los Indicadores por Proceso del II semestre 2016 el dia 11/01/2017.
Seguimiento a los Indicadores Estrategicos del II semestre 2016 el día 11/01/2017. Evidencias en la pagina de intranet de la Entidad y en el correo electronico yajairag@fondo.
</t>
    </r>
    <r>
      <rPr>
        <b/>
        <sz val="11"/>
        <rFont val="Arial Narrow"/>
        <family val="2"/>
      </rPr>
      <t>NIVEL DE CUMPLIMIENTO 100% SATISFACTORIO</t>
    </r>
    <r>
      <rPr>
        <sz val="11"/>
        <rFont val="Arial Narrow"/>
        <family val="2"/>
      </rPr>
      <t>.</t>
    </r>
  </si>
  <si>
    <r>
      <t xml:space="preserve">Durante el Primer Semestre de 2017, se realizarón y enviaaron al Grupo de Trabajo Control Interno los  seguimientos del Plan de Manejo de Riesgos Y Plan de Mejoramiento Institucional asi: 
Iv Trimestre 2016:  10  de enero de 2017.
I Trimestre de 2017:  07 de abril. 
Evidencia se encuentra en correo electronico de los funcionarios  Carlos Habib y Yeris de la Hoz (yerisdh@fondo y carlosh@fondo). 
</t>
    </r>
    <r>
      <rPr>
        <b/>
        <sz val="11"/>
        <rFont val="Arial Narrow"/>
        <family val="2"/>
      </rPr>
      <t>NIVEL DE CUMPLIMIENTO 100% SATISFACTORIO</t>
    </r>
  </si>
  <si>
    <r>
      <t xml:space="preserve">Durante el semestre evaluado se realizaron los siguientes seguimiento a los planes :
1. Plan de Fortalecimiento del SIG:
Bimestre noviembre - diciembre 2016 el 11/01/2017.
Bimestre enero - febrero 2017 el 10/03/2017.
Bimestre marzo - abril 2017 el 11/05/2017. 
2. Plan de Acción II semestre 2016. correo electrónico 10/01/2017  
3.Plan Estratégico IV trimestre 2016. correo electrónico 10/01/2017  y Plan Estratégico I trimestre 2017. correo electrónico 07/04/2017
4. El Plan Anticorrupción y Atención al Ciudadano I cuatrimestre año 2017  correo electrónico 09/05/2017.
</t>
    </r>
    <r>
      <rPr>
        <b/>
        <sz val="11"/>
        <rFont val="Arial Narrow"/>
        <family val="2"/>
      </rPr>
      <t xml:space="preserve">NIVEL DE CUMPLIMIENTO 100% SATISFACTORIO. </t>
    </r>
  </si>
  <si>
    <r>
      <t xml:space="preserve">Se consolido el Informe Ejecutivo de Revisión por la Dirección del II semestre 2016 y se solicito su publicación el dia 28/02/2017, evidencias en la pagina de intranet de la Entidad y en el correo electronico Yajairag@fondo.
</t>
    </r>
    <r>
      <rPr>
        <b/>
        <sz val="11"/>
        <rFont val="Arial Narrow"/>
        <family val="2"/>
      </rPr>
      <t xml:space="preserve">NIVEL DE CUMPLIMIENTO 100% SATISFACTORIO. </t>
    </r>
  </si>
  <si>
    <r>
      <t xml:space="preserve">El  proceso de Servicios Administrativos, realizó el mantenimiento de bienes muebles e imuebles, durante el primer semestre de 2017.; sin embargo el archivo de gestion documental aun permanece con las goteras y estantes sin ajustar.
</t>
    </r>
    <r>
      <rPr>
        <b/>
        <sz val="11"/>
        <rFont val="Arial Narrow"/>
        <family val="2"/>
      </rPr>
      <t xml:space="preserve">NIVEL DE CUMPLIMIENTO 72% ACEPTABLE. </t>
    </r>
  </si>
  <si>
    <r>
      <t xml:space="preserve">En el primer semestre de 2017  se realizó:
1) Elaborar el cierre  de Inventarios  trimestrales  de Bienes Muebles de consumo y devolutivos  con corte de abril a junio 2017.   Ver carpeta 230.11.01 cierre de inventarios de abril a junio de 2017                                                                                                                                                                                                                                               Acta de inventario físico  con corte a junio 2017.
</t>
    </r>
    <r>
      <rPr>
        <b/>
        <sz val="11"/>
        <rFont val="Arial Narrow"/>
        <family val="2"/>
      </rPr>
      <t xml:space="preserve">NIVEL DE CUMPLIMIENTO 100% SATISFACTORIO . </t>
    </r>
  </si>
  <si>
    <r>
      <t xml:space="preserve">Durante el presente semestre se efectuaron conciliaciones con los procesos de Servicios administrativos, Juridica, Talento Humano, Prestaciones Economicas y Gestión de Cobro y los conceptos conciliados corresponden a Gestión Bienes Compras, Inmuebles, procesos laborales, nominas de Empleados y pensionados;morosos de salud, Bienes entregados a terceros, Arrendamientos, Pagoa Contratistas y que corresponden a los periodos Diciembre 2016 a Mayo 2017.
</t>
    </r>
    <r>
      <rPr>
        <b/>
        <sz val="11"/>
        <rFont val="Arial Narrow"/>
        <family val="2"/>
      </rPr>
      <t xml:space="preserve">NIVEL DE CUMPLIMIENTO 82% ACEPTABLE. </t>
    </r>
  </si>
  <si>
    <r>
      <t xml:space="preserve">Durante el primer semestre se documentaron 17 no conformidades reales de calidad y 16 no conformidades potenciales de calidad, dejandose de documentar 2 no conformidades potenciales (CA00317-P Direccionamiento Estrategico, CA00717-P medicion y mejora).
Asi mismo a 30 de junio de 2017 fueron establecidas 20 no conformidades potenciales de SEI pero a la fecha han sido documentadas 10, se identificaron 36 no conformidades reales SEi de las cuales fueorn documentadas 16.
</t>
    </r>
    <r>
      <rPr>
        <b/>
        <sz val="11"/>
        <rFont val="Arial Narrow"/>
        <family val="2"/>
      </rPr>
      <t xml:space="preserve">NIVEL DE CUMPLIMIENTO 68% MINIMO. </t>
    </r>
  </si>
  <si>
    <t>Yajaira Gonzàlez</t>
  </si>
  <si>
    <t>Se evidencia que durante el I semestre de 2017 se tenian programado 36 auditorias de Seguimiento y Evaluaciòn Independiente y la realizaciòn de 36 informes de auditorias del os cuales se realizaron 24 informes de auditorias faltando 12 informes.</t>
  </si>
  <si>
    <t xml:space="preserve">Durante el Semestre evaluado se realizaron 14 auditorias de calidad y se realizaron 14 informes a los 14 procesos de la Entidad. </t>
  </si>
  <si>
    <t>Durante el primer semestre de 2017 el Grupo de Trabajo de Control Interno realizo el seguimiento a los diferentes planes institucionales asi:
ENERO: se realizo oportunamente los seguimiento a los planes PMI, PMR, PLAN FORTALECIMIENTO DEL SIG, PLAN ESTRATEGICO, INDICADORES DE GESTION, PNC, PLAN ANTICORRUPCION Y SE REALIZO EXTEMPORANEO EL SEGUIMIENTO AL PLAN DE ACCION.
MARZO: se realizo el seguimiento al PLAN DE FORTALECIMIENTO DEL SIG .
ABRIL: se realizo el seguimiento al PMR, PMI y PLAN ESTRATEGICO Y PNC
MAYO: se realizo seguimiento al PLAN ANTICORRUPCION Y DE ATENCION AL CIUDADANO Y PLAN DE FORTALECIMIENTO.          Evidencia en la Intranet y pagina WEB del FPS y correos electronicos del proceso, enviados a todos los funcionarios del FPS.
CUMPLIMIENTO DEL 93%</t>
  </si>
  <si>
    <t>Durante el semestre evaluado se realizaron los siguientes seguimientos a los planes Institucionales: 
ENERO: se realizo oportunamente los seguimiento a los planes PMI, PMR, PLAN FORTALECIMIENTO DEL SIG, PLAN ESTRATEGICO, INDICADORES DE GESTION, PNC, PLAN ANTICORRUPCION Y SE REALIZO EXTEMPORANEO EL SEGUIMIENTO AL PLAN DE ACCION.
MARZO: se realizo el seguimiento al PLAN DE FORTALECIMIENTO DEL SIG .
ABRIL: se realizo el seguimiento al PMR, PMI y PLAN ESTRATEGICO Y PNC, Oportunamente.
MAYO: se realizo seguimiento al PLAN ANTICORRUPCION Y DE ATENCION AL CIUDADANO Y PLAN DE FORTALECIMIENTO.  Oportunamente.        Evidencia en la Intranet y pagina WEB del FPS y correos electronicos del proceso, enviados a todos los funcionarios del FPS.
CUMPLIMIENTO DEL 93%</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</si>
</sst>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 #,##0.00_);_([$€]\ * \(#,##0.00\);_([$€]\ * &quot;-&quot;??_);_(@_)"/>
    <numFmt numFmtId="182" formatCode="0.0000000"/>
    <numFmt numFmtId="183" formatCode="0.000000"/>
    <numFmt numFmtId="184" formatCode="0.00000"/>
    <numFmt numFmtId="185" formatCode="0.0000"/>
    <numFmt numFmtId="186" formatCode="0.000"/>
    <numFmt numFmtId="187" formatCode="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240A]dddd\,\ dd&quot; de &quot;mmmm&quot; de &quot;yyyy"/>
    <numFmt numFmtId="193" formatCode="[$-240A]hh:mm:ss\ AM/PM"/>
    <numFmt numFmtId="194" formatCode="0.000%"/>
  </numFmts>
  <fonts count="50">
    <font>
      <sz val="11"/>
      <color theme="1"/>
      <name val="Calibri"/>
      <family val="2"/>
    </font>
    <font>
      <sz val="11"/>
      <color indexed="8"/>
      <name val="Calibri"/>
      <family val="2"/>
    </font>
    <font>
      <sz val="10"/>
      <name val="Arial"/>
      <family val="2"/>
    </font>
    <font>
      <sz val="8"/>
      <name val="Calibri"/>
      <family val="2"/>
    </font>
    <font>
      <sz val="9"/>
      <name val="Arial Narrow"/>
      <family val="2"/>
    </font>
    <font>
      <sz val="11"/>
      <name val="Arial Narrow"/>
      <family val="2"/>
    </font>
    <font>
      <sz val="11"/>
      <color indexed="8"/>
      <name val="Arial Narrow"/>
      <family val="2"/>
    </font>
    <font>
      <b/>
      <sz val="11"/>
      <color indexed="8"/>
      <name val="Arial Narrow"/>
      <family val="2"/>
    </font>
    <font>
      <sz val="11"/>
      <color indexed="10"/>
      <name val="Arial Narrow"/>
      <family val="2"/>
    </font>
    <font>
      <b/>
      <sz val="11"/>
      <name val="Arial Narrow"/>
      <family val="2"/>
    </font>
    <font>
      <b/>
      <sz val="11"/>
      <color indexed="9"/>
      <name val="Arial Narrow"/>
      <family val="2"/>
    </font>
    <font>
      <b/>
      <sz val="11"/>
      <color indexed="10"/>
      <name val="Arial Narrow"/>
      <family val="2"/>
    </font>
    <font>
      <u val="single"/>
      <sz val="7.7"/>
      <color indexed="12"/>
      <name val="Calibri"/>
      <family val="2"/>
    </font>
    <font>
      <u val="single"/>
      <sz val="7.7"/>
      <color indexed="20"/>
      <name val="Calibri"/>
      <family val="2"/>
    </font>
    <font>
      <b/>
      <sz val="12"/>
      <name val="Arial Narrow"/>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b/>
      <sz val="11"/>
      <color theme="1"/>
      <name val="Arial Narrow"/>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0000"/>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rgb="FFEBBB87"/>
        <bgColor indexed="64"/>
      </patternFill>
    </fill>
    <fill>
      <patternFill patternType="solid">
        <fgColor rgb="FF80F2CF"/>
        <bgColor indexed="64"/>
      </patternFill>
    </fill>
    <fill>
      <patternFill patternType="solid">
        <fgColor rgb="FFFFFF99"/>
        <bgColor indexed="64"/>
      </patternFill>
    </fill>
    <fill>
      <patternFill patternType="solid">
        <fgColor rgb="FFCCFFFF"/>
        <bgColor indexed="64"/>
      </patternFill>
    </fill>
    <fill>
      <patternFill patternType="solid">
        <fgColor indexed="9"/>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9" fillId="28" borderId="1" applyNumberFormat="0" applyAlignment="0" applyProtection="0"/>
    <xf numFmtId="181"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0" fillId="29"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1"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2" fillId="20"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90">
    <xf numFmtId="0" fontId="0" fillId="0" borderId="0" xfId="0" applyFont="1" applyAlignment="1">
      <alignment/>
    </xf>
    <xf numFmtId="0" fontId="4" fillId="32" borderId="10" xfId="0" applyFont="1" applyFill="1" applyBorder="1" applyAlignment="1" applyProtection="1">
      <alignment horizontal="justify" vertical="center" wrapText="1"/>
      <protection locked="0"/>
    </xf>
    <xf numFmtId="0" fontId="10" fillId="33" borderId="11" xfId="0" applyFont="1" applyFill="1" applyBorder="1" applyAlignment="1" applyProtection="1">
      <alignment horizontal="center" vertical="center" wrapText="1"/>
      <protection/>
    </xf>
    <xf numFmtId="0" fontId="9" fillId="10" borderId="11" xfId="0" applyFont="1" applyFill="1" applyBorder="1" applyAlignment="1" applyProtection="1">
      <alignment horizontal="center" vertical="center" wrapText="1"/>
      <protection/>
    </xf>
    <xf numFmtId="0" fontId="5" fillId="4" borderId="11" xfId="0" applyFont="1" applyFill="1" applyBorder="1" applyAlignment="1" applyProtection="1">
      <alignment horizontal="center" vertical="center" wrapText="1"/>
      <protection/>
    </xf>
    <xf numFmtId="0" fontId="9" fillId="4" borderId="11" xfId="0" applyFont="1" applyFill="1" applyBorder="1" applyAlignment="1" applyProtection="1">
      <alignment horizontal="center" vertical="center" wrapText="1"/>
      <protection/>
    </xf>
    <xf numFmtId="0" fontId="9" fillId="4" borderId="11" xfId="99" applyFont="1" applyFill="1" applyBorder="1" applyAlignment="1" applyProtection="1">
      <alignment horizontal="center" vertical="center" wrapText="1"/>
      <protection/>
    </xf>
    <xf numFmtId="0" fontId="5" fillId="4" borderId="11" xfId="99" applyFont="1" applyFill="1" applyBorder="1" applyAlignment="1" applyProtection="1">
      <alignment horizontal="center" vertical="center" wrapText="1"/>
      <protection/>
    </xf>
    <xf numFmtId="9" fontId="5" fillId="4" borderId="11" xfId="0" applyNumberFormat="1" applyFont="1" applyFill="1" applyBorder="1" applyAlignment="1" applyProtection="1">
      <alignment horizontal="center" vertical="center" wrapText="1"/>
      <protection/>
    </xf>
    <xf numFmtId="0" fontId="6" fillId="4" borderId="11" xfId="0" applyFont="1" applyFill="1" applyBorder="1" applyAlignment="1" applyProtection="1">
      <alignment horizontal="center" vertical="center"/>
      <protection locked="0"/>
    </xf>
    <xf numFmtId="0" fontId="5" fillId="4" borderId="11" xfId="0" applyNumberFormat="1" applyFont="1" applyFill="1" applyBorder="1" applyAlignment="1" applyProtection="1">
      <alignment horizontal="justify" vertical="center" wrapText="1"/>
      <protection locked="0"/>
    </xf>
    <xf numFmtId="0" fontId="7" fillId="4" borderId="11" xfId="94" applyFont="1" applyFill="1" applyBorder="1" applyAlignment="1" applyProtection="1">
      <alignment horizontal="center" vertical="center" wrapText="1"/>
      <protection/>
    </xf>
    <xf numFmtId="0" fontId="5" fillId="4" borderId="11" xfId="0" applyFont="1" applyFill="1" applyBorder="1" applyAlignment="1" applyProtection="1">
      <alignment horizontal="justify" vertical="center" wrapText="1"/>
      <protection locked="0"/>
    </xf>
    <xf numFmtId="0" fontId="5" fillId="9" borderId="11" xfId="0" applyFont="1" applyFill="1" applyBorder="1" applyAlignment="1" applyProtection="1">
      <alignment horizontal="center" vertical="center" wrapText="1"/>
      <protection/>
    </xf>
    <xf numFmtId="0" fontId="9" fillId="9" borderId="11" xfId="0" applyFont="1" applyFill="1" applyBorder="1" applyAlignment="1" applyProtection="1">
      <alignment horizontal="center" vertical="center" wrapText="1"/>
      <protection/>
    </xf>
    <xf numFmtId="9" fontId="5" fillId="9" borderId="11" xfId="0" applyNumberFormat="1" applyFont="1" applyFill="1" applyBorder="1" applyAlignment="1" applyProtection="1">
      <alignment horizontal="center" vertical="center"/>
      <protection/>
    </xf>
    <xf numFmtId="0" fontId="6" fillId="9" borderId="11" xfId="0" applyFont="1" applyFill="1" applyBorder="1" applyAlignment="1" applyProtection="1">
      <alignment horizontal="center" vertical="center"/>
      <protection locked="0"/>
    </xf>
    <xf numFmtId="0" fontId="5" fillId="9" borderId="11" xfId="90" applyNumberFormat="1" applyFont="1" applyFill="1" applyBorder="1" applyAlignment="1" applyProtection="1">
      <alignment horizontal="center" vertical="center" wrapText="1"/>
      <protection locked="0"/>
    </xf>
    <xf numFmtId="49" fontId="5" fillId="34" borderId="11" xfId="0" applyNumberFormat="1"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6" fillId="34" borderId="11" xfId="0" applyFont="1" applyFill="1" applyBorder="1" applyAlignment="1" applyProtection="1">
      <alignment horizontal="center" vertical="center"/>
      <protection locked="0"/>
    </xf>
    <xf numFmtId="0" fontId="9" fillId="35"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9"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protection/>
    </xf>
    <xf numFmtId="9" fontId="5" fillId="13" borderId="11" xfId="0" applyNumberFormat="1" applyFont="1" applyFill="1" applyBorder="1" applyAlignment="1" applyProtection="1">
      <alignment horizontal="center" vertical="center"/>
      <protection/>
    </xf>
    <xf numFmtId="0" fontId="6" fillId="13" borderId="11" xfId="0" applyFont="1" applyFill="1" applyBorder="1" applyAlignment="1" applyProtection="1">
      <alignment horizontal="center" vertical="center"/>
      <protection locked="0"/>
    </xf>
    <xf numFmtId="0" fontId="5" fillId="13" borderId="11" xfId="0" applyNumberFormat="1" applyFont="1" applyFill="1" applyBorder="1" applyAlignment="1" applyProtection="1">
      <alignment horizontal="justify" vertical="center" wrapText="1"/>
      <protection locked="0"/>
    </xf>
    <xf numFmtId="0" fontId="5" fillId="13" borderId="11" xfId="0" applyNumberFormat="1" applyFont="1" applyFill="1" applyBorder="1" applyAlignment="1" applyProtection="1">
      <alignment horizontal="center" vertical="center" wrapText="1"/>
      <protection locked="0"/>
    </xf>
    <xf numFmtId="0" fontId="9" fillId="36" borderId="11" xfId="0" applyFont="1" applyFill="1" applyBorder="1" applyAlignment="1" applyProtection="1">
      <alignment horizontal="center" vertical="center" wrapText="1"/>
      <protection/>
    </xf>
    <xf numFmtId="0" fontId="5" fillId="37" borderId="11" xfId="0" applyFont="1" applyFill="1" applyBorder="1" applyAlignment="1" applyProtection="1">
      <alignment horizontal="center" vertical="center" wrapText="1"/>
      <protection/>
    </xf>
    <xf numFmtId="0" fontId="9" fillId="37" borderId="11" xfId="0" applyFont="1" applyFill="1" applyBorder="1" applyAlignment="1" applyProtection="1">
      <alignment horizontal="center" vertical="center" wrapText="1"/>
      <protection/>
    </xf>
    <xf numFmtId="9" fontId="5" fillId="37" borderId="11" xfId="0" applyNumberFormat="1" applyFont="1" applyFill="1" applyBorder="1" applyAlignment="1" applyProtection="1">
      <alignment horizontal="center" vertical="center" wrapText="1"/>
      <protection/>
    </xf>
    <xf numFmtId="0" fontId="6" fillId="37" borderId="11" xfId="0" applyFont="1" applyFill="1" applyBorder="1" applyAlignment="1" applyProtection="1">
      <alignment horizontal="center" vertical="center"/>
      <protection locked="0"/>
    </xf>
    <xf numFmtId="0" fontId="5" fillId="38" borderId="11" xfId="0" applyFont="1" applyFill="1" applyBorder="1" applyAlignment="1" applyProtection="1">
      <alignment horizontal="center" vertical="center" wrapText="1"/>
      <protection/>
    </xf>
    <xf numFmtId="0" fontId="9"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protection/>
    </xf>
    <xf numFmtId="9" fontId="5" fillId="38" borderId="11" xfId="0" applyNumberFormat="1" applyFont="1" applyFill="1" applyBorder="1" applyAlignment="1" applyProtection="1">
      <alignment horizontal="center" vertical="center" wrapText="1"/>
      <protection/>
    </xf>
    <xf numFmtId="0" fontId="6" fillId="38" borderId="11" xfId="0" applyFont="1" applyFill="1" applyBorder="1" applyAlignment="1" applyProtection="1">
      <alignment horizontal="center" vertical="center"/>
      <protection locked="0"/>
    </xf>
    <xf numFmtId="0" fontId="5" fillId="8" borderId="11" xfId="0" applyFont="1" applyFill="1" applyBorder="1" applyAlignment="1" applyProtection="1">
      <alignment horizontal="center" vertical="center" wrapText="1"/>
      <protection/>
    </xf>
    <xf numFmtId="0" fontId="9" fillId="8" borderId="11" xfId="0" applyFont="1" applyFill="1" applyBorder="1" applyAlignment="1" applyProtection="1">
      <alignment horizontal="center" vertical="center" wrapText="1"/>
      <protection/>
    </xf>
    <xf numFmtId="0" fontId="5" fillId="8" borderId="11" xfId="0" applyFont="1" applyFill="1" applyBorder="1" applyAlignment="1" applyProtection="1">
      <alignment horizontal="center" vertical="center"/>
      <protection/>
    </xf>
    <xf numFmtId="9" fontId="5" fillId="8" borderId="11" xfId="0" applyNumberFormat="1" applyFont="1" applyFill="1" applyBorder="1" applyAlignment="1" applyProtection="1">
      <alignment horizontal="center" vertical="center" wrapText="1"/>
      <protection/>
    </xf>
    <xf numFmtId="0" fontId="6" fillId="8" borderId="11" xfId="0" applyFont="1" applyFill="1" applyBorder="1" applyAlignment="1" applyProtection="1">
      <alignment horizontal="center" vertical="center"/>
      <protection locked="0"/>
    </xf>
    <xf numFmtId="0" fontId="5" fillId="39" borderId="11" xfId="0" applyFont="1" applyFill="1" applyBorder="1" applyAlignment="1" applyProtection="1">
      <alignment horizontal="center" vertical="center"/>
      <protection/>
    </xf>
    <xf numFmtId="0" fontId="5" fillId="8" borderId="11" xfId="0" applyFont="1" applyFill="1" applyBorder="1" applyAlignment="1" applyProtection="1">
      <alignment horizontal="center" vertical="center"/>
      <protection locked="0"/>
    </xf>
    <xf numFmtId="0" fontId="5" fillId="8" borderId="11" xfId="0" applyFont="1" applyFill="1" applyBorder="1" applyAlignment="1" applyProtection="1">
      <alignment horizontal="justify" vertical="center" wrapText="1"/>
      <protection locked="0"/>
    </xf>
    <xf numFmtId="0" fontId="5" fillId="8" borderId="11" xfId="0" applyFont="1" applyFill="1" applyBorder="1" applyAlignment="1" applyProtection="1">
      <alignment horizontal="center" vertical="center" wrapText="1"/>
      <protection locked="0"/>
    </xf>
    <xf numFmtId="9" fontId="5" fillId="37" borderId="11" xfId="0" applyNumberFormat="1" applyFont="1" applyFill="1" applyBorder="1" applyAlignment="1" applyProtection="1">
      <alignment horizontal="center" vertical="center"/>
      <protection/>
    </xf>
    <xf numFmtId="0" fontId="5" fillId="37" borderId="11" xfId="99" applyFont="1" applyFill="1" applyBorder="1" applyAlignment="1" applyProtection="1">
      <alignment horizontal="center" vertical="center" wrapText="1"/>
      <protection/>
    </xf>
    <xf numFmtId="49" fontId="9" fillId="34" borderId="11" xfId="0" applyNumberFormat="1"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protection/>
    </xf>
    <xf numFmtId="0" fontId="6" fillId="12" borderId="11" xfId="0" applyFont="1" applyFill="1" applyBorder="1" applyAlignment="1" applyProtection="1">
      <alignment horizontal="center" vertical="center"/>
      <protection locked="0"/>
    </xf>
    <xf numFmtId="0" fontId="5" fillId="7" borderId="11" xfId="0" applyFont="1" applyFill="1" applyBorder="1" applyAlignment="1" applyProtection="1">
      <alignment horizontal="center" vertical="center" wrapText="1"/>
      <protection/>
    </xf>
    <xf numFmtId="0" fontId="9" fillId="7" borderId="11" xfId="0" applyFont="1" applyFill="1" applyBorder="1" applyAlignment="1" applyProtection="1">
      <alignment horizontal="center" vertical="center" wrapText="1"/>
      <protection/>
    </xf>
    <xf numFmtId="0" fontId="5" fillId="7" borderId="11" xfId="0" applyFont="1" applyFill="1" applyBorder="1" applyAlignment="1" applyProtection="1">
      <alignment horizontal="center" vertical="center"/>
      <protection/>
    </xf>
    <xf numFmtId="9" fontId="5" fillId="7" borderId="11" xfId="0" applyNumberFormat="1" applyFont="1" applyFill="1" applyBorder="1" applyAlignment="1" applyProtection="1">
      <alignment horizontal="center" vertical="center"/>
      <protection/>
    </xf>
    <xf numFmtId="0" fontId="6" fillId="7" borderId="11" xfId="0" applyFont="1" applyFill="1" applyBorder="1" applyAlignment="1" applyProtection="1">
      <alignment horizontal="center" vertical="center"/>
      <protection locked="0"/>
    </xf>
    <xf numFmtId="0" fontId="5" fillId="7" borderId="11" xfId="0" applyNumberFormat="1" applyFont="1" applyFill="1" applyBorder="1" applyAlignment="1" applyProtection="1">
      <alignment horizontal="justify" vertical="center" wrapText="1"/>
      <protection locked="0"/>
    </xf>
    <xf numFmtId="0" fontId="5" fillId="7" borderId="11" xfId="0" applyFont="1" applyFill="1" applyBorder="1" applyAlignment="1" applyProtection="1">
      <alignment horizontal="center" vertical="center" wrapText="1"/>
      <protection locked="0"/>
    </xf>
    <xf numFmtId="0" fontId="5" fillId="7" borderId="11" xfId="0" applyFont="1" applyFill="1" applyBorder="1" applyAlignment="1" applyProtection="1">
      <alignment horizontal="justify" vertical="center" wrapText="1"/>
      <protection locked="0"/>
    </xf>
    <xf numFmtId="0" fontId="5" fillId="40" borderId="11" xfId="0" applyFont="1" applyFill="1" applyBorder="1" applyAlignment="1" applyProtection="1">
      <alignment horizontal="center" vertical="center" wrapText="1"/>
      <protection/>
    </xf>
    <xf numFmtId="0" fontId="9" fillId="40" borderId="11" xfId="0" applyFont="1" applyFill="1" applyBorder="1" applyAlignment="1" applyProtection="1">
      <alignment horizontal="center" vertical="center" wrapText="1"/>
      <protection/>
    </xf>
    <xf numFmtId="0" fontId="5" fillId="40" borderId="11" xfId="0" applyFont="1" applyFill="1" applyBorder="1" applyAlignment="1" applyProtection="1">
      <alignment horizontal="center" vertical="center"/>
      <protection/>
    </xf>
    <xf numFmtId="9" fontId="5" fillId="40" borderId="11" xfId="0" applyNumberFormat="1" applyFont="1" applyFill="1" applyBorder="1" applyAlignment="1" applyProtection="1">
      <alignment horizontal="center" vertical="center"/>
      <protection/>
    </xf>
    <xf numFmtId="0" fontId="6" fillId="40" borderId="11" xfId="0" applyFont="1" applyFill="1" applyBorder="1" applyAlignment="1" applyProtection="1">
      <alignment horizontal="center" vertical="center"/>
      <protection locked="0"/>
    </xf>
    <xf numFmtId="0" fontId="5" fillId="41" borderId="11" xfId="0" applyFont="1" applyFill="1" applyBorder="1" applyAlignment="1" applyProtection="1">
      <alignment horizontal="center" vertical="center" wrapText="1"/>
      <protection/>
    </xf>
    <xf numFmtId="0" fontId="9" fillId="41" borderId="11" xfId="0" applyFont="1" applyFill="1" applyBorder="1" applyAlignment="1" applyProtection="1">
      <alignment horizontal="center" vertical="center" wrapText="1"/>
      <protection/>
    </xf>
    <xf numFmtId="0" fontId="5" fillId="41" borderId="11" xfId="0" applyFont="1" applyFill="1" applyBorder="1" applyAlignment="1" applyProtection="1">
      <alignment horizontal="center" vertical="center"/>
      <protection/>
    </xf>
    <xf numFmtId="9" fontId="5" fillId="41" borderId="11" xfId="0" applyNumberFormat="1" applyFont="1" applyFill="1" applyBorder="1" applyAlignment="1" applyProtection="1">
      <alignment horizontal="center" vertical="center"/>
      <protection/>
    </xf>
    <xf numFmtId="0" fontId="6" fillId="41" borderId="11" xfId="0" applyFont="1" applyFill="1" applyBorder="1" applyAlignment="1" applyProtection="1">
      <alignment horizontal="center" vertical="center"/>
      <protection locked="0"/>
    </xf>
    <xf numFmtId="0" fontId="5" fillId="41" borderId="11" xfId="0" applyFont="1" applyFill="1" applyBorder="1" applyAlignment="1" applyProtection="1">
      <alignment horizontal="justify" vertical="center" wrapText="1"/>
      <protection locked="0"/>
    </xf>
    <xf numFmtId="0" fontId="5" fillId="41" borderId="11" xfId="0" applyFont="1" applyFill="1" applyBorder="1" applyAlignment="1" applyProtection="1">
      <alignment horizontal="center" vertical="center" wrapText="1"/>
      <protection locked="0"/>
    </xf>
    <xf numFmtId="0" fontId="5" fillId="42" borderId="11" xfId="0" applyFont="1" applyFill="1" applyBorder="1" applyAlignment="1" applyProtection="1">
      <alignment horizontal="center" vertical="center" wrapText="1"/>
      <protection/>
    </xf>
    <xf numFmtId="0" fontId="9" fillId="42" borderId="11" xfId="0" applyFont="1" applyFill="1" applyBorder="1" applyAlignment="1" applyProtection="1">
      <alignment horizontal="center" vertical="center" wrapText="1"/>
      <protection/>
    </xf>
    <xf numFmtId="9" fontId="5" fillId="42" borderId="11" xfId="0" applyNumberFormat="1" applyFont="1" applyFill="1" applyBorder="1" applyAlignment="1" applyProtection="1">
      <alignment horizontal="center" vertical="center"/>
      <protection/>
    </xf>
    <xf numFmtId="0" fontId="6" fillId="42" borderId="11" xfId="0" applyFont="1" applyFill="1" applyBorder="1" applyAlignment="1" applyProtection="1">
      <alignment horizontal="center" vertical="center"/>
      <protection locked="0"/>
    </xf>
    <xf numFmtId="0" fontId="5" fillId="42" borderId="11" xfId="0" applyFont="1" applyFill="1" applyBorder="1" applyAlignment="1" applyProtection="1">
      <alignment horizontal="center" vertical="center"/>
      <protection/>
    </xf>
    <xf numFmtId="0" fontId="5" fillId="43" borderId="11" xfId="0" applyFont="1" applyFill="1" applyBorder="1" applyAlignment="1" applyProtection="1">
      <alignment horizontal="center" vertical="center" wrapText="1"/>
      <protection/>
    </xf>
    <xf numFmtId="0" fontId="5" fillId="43" borderId="11" xfId="0" applyFont="1" applyFill="1" applyBorder="1" applyAlignment="1" applyProtection="1">
      <alignment horizontal="center" vertical="center"/>
      <protection/>
    </xf>
    <xf numFmtId="9" fontId="5" fillId="43" borderId="11" xfId="0" applyNumberFormat="1" applyFont="1" applyFill="1" applyBorder="1" applyAlignment="1" applyProtection="1">
      <alignment horizontal="center" vertical="center"/>
      <protection/>
    </xf>
    <xf numFmtId="0" fontId="6" fillId="43" borderId="11" xfId="0" applyFont="1" applyFill="1" applyBorder="1" applyAlignment="1" applyProtection="1">
      <alignment horizontal="center" vertical="center"/>
      <protection locked="0"/>
    </xf>
    <xf numFmtId="0" fontId="5" fillId="43" borderId="11" xfId="0" applyFont="1" applyFill="1" applyBorder="1" applyAlignment="1" applyProtection="1">
      <alignment horizontal="justify" vertical="center" wrapText="1"/>
      <protection locked="0"/>
    </xf>
    <xf numFmtId="0" fontId="5" fillId="44" borderId="11" xfId="0" applyFont="1" applyFill="1" applyBorder="1" applyAlignment="1" applyProtection="1">
      <alignment horizontal="center" vertical="center" wrapText="1"/>
      <protection/>
    </xf>
    <xf numFmtId="0" fontId="5" fillId="44" borderId="11" xfId="0" applyFont="1" applyFill="1" applyBorder="1" applyAlignment="1" applyProtection="1">
      <alignment horizontal="center" vertical="center"/>
      <protection/>
    </xf>
    <xf numFmtId="9" fontId="5" fillId="44" borderId="11" xfId="0" applyNumberFormat="1" applyFont="1" applyFill="1" applyBorder="1" applyAlignment="1" applyProtection="1">
      <alignment horizontal="center" vertical="center"/>
      <protection/>
    </xf>
    <xf numFmtId="0" fontId="6" fillId="44" borderId="11" xfId="0" applyFont="1" applyFill="1" applyBorder="1" applyAlignment="1" applyProtection="1">
      <alignment horizontal="center" vertical="center"/>
      <protection locked="0"/>
    </xf>
    <xf numFmtId="0" fontId="9" fillId="44" borderId="11" xfId="0" applyFont="1" applyFill="1" applyBorder="1" applyAlignment="1" applyProtection="1">
      <alignment horizontal="center" vertical="center" wrapText="1"/>
      <protection/>
    </xf>
    <xf numFmtId="0" fontId="5" fillId="40" borderId="11" xfId="0" applyFont="1" applyFill="1" applyBorder="1" applyAlignment="1" applyProtection="1">
      <alignment horizontal="justify" vertical="center" wrapText="1"/>
      <protection/>
    </xf>
    <xf numFmtId="9" fontId="5" fillId="40" borderId="11" xfId="0" applyNumberFormat="1" applyFont="1" applyFill="1" applyBorder="1" applyAlignment="1" applyProtection="1">
      <alignment horizontal="center" vertical="center" wrapText="1"/>
      <protection/>
    </xf>
    <xf numFmtId="0" fontId="5" fillId="40" borderId="11" xfId="90" applyFont="1" applyFill="1" applyBorder="1" applyAlignment="1" applyProtection="1">
      <alignment horizontal="justify" vertical="center" wrapText="1"/>
      <protection locked="0"/>
    </xf>
    <xf numFmtId="9" fontId="5" fillId="34" borderId="11" xfId="0" applyNumberFormat="1" applyFont="1" applyFill="1" applyBorder="1" applyAlignment="1" applyProtection="1">
      <alignment horizontal="center" vertical="center" wrapText="1"/>
      <protection/>
    </xf>
    <xf numFmtId="0" fontId="48" fillId="0" borderId="0" xfId="0" applyFont="1" applyAlignment="1" applyProtection="1">
      <alignment/>
      <protection/>
    </xf>
    <xf numFmtId="3" fontId="9" fillId="32" borderId="11" xfId="0" applyNumberFormat="1" applyFont="1" applyFill="1" applyBorder="1" applyAlignment="1" applyProtection="1">
      <alignment horizontal="center" vertical="center" wrapText="1"/>
      <protection/>
    </xf>
    <xf numFmtId="9" fontId="9" fillId="32" borderId="11" xfId="110" applyFont="1" applyFill="1" applyBorder="1" applyAlignment="1" applyProtection="1">
      <alignment horizontal="center" vertical="center" wrapText="1"/>
      <protection/>
    </xf>
    <xf numFmtId="0" fontId="5" fillId="0" borderId="0" xfId="0" applyFont="1" applyAlignment="1" applyProtection="1">
      <alignment/>
      <protection/>
    </xf>
    <xf numFmtId="0" fontId="6" fillId="44" borderId="11" xfId="0" applyFont="1" applyFill="1" applyBorder="1" applyAlignment="1" applyProtection="1">
      <alignment horizontal="center" vertical="center"/>
      <protection/>
    </xf>
    <xf numFmtId="0" fontId="6" fillId="44" borderId="11" xfId="0" applyFont="1" applyFill="1" applyBorder="1" applyAlignment="1" applyProtection="1">
      <alignment horizontal="center" vertical="center" wrapText="1"/>
      <protection/>
    </xf>
    <xf numFmtId="0" fontId="6" fillId="40" borderId="11" xfId="0" applyFont="1" applyFill="1" applyBorder="1" applyAlignment="1" applyProtection="1">
      <alignment horizontal="center" vertical="center"/>
      <protection/>
    </xf>
    <xf numFmtId="0" fontId="6" fillId="40" borderId="11" xfId="0" applyFont="1" applyFill="1" applyBorder="1" applyAlignment="1" applyProtection="1">
      <alignment horizontal="center" vertical="center" wrapText="1"/>
      <protection/>
    </xf>
    <xf numFmtId="0" fontId="49" fillId="0" borderId="0" xfId="0" applyFont="1" applyAlignment="1" applyProtection="1">
      <alignment/>
      <protection/>
    </xf>
    <xf numFmtId="0" fontId="8" fillId="0" borderId="0" xfId="0" applyFont="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48" fillId="0" borderId="0" xfId="0" applyFont="1" applyBorder="1" applyAlignment="1" applyProtection="1">
      <alignment/>
      <protection/>
    </xf>
    <xf numFmtId="0" fontId="11" fillId="0" borderId="0" xfId="0" applyFont="1" applyAlignment="1" applyProtection="1">
      <alignment/>
      <protection/>
    </xf>
    <xf numFmtId="0" fontId="9" fillId="0" borderId="0" xfId="0" applyFont="1" applyAlignment="1" applyProtection="1">
      <alignment/>
      <protection/>
    </xf>
    <xf numFmtId="0" fontId="8" fillId="45" borderId="0" xfId="0" applyFont="1" applyFill="1" applyAlignment="1" applyProtection="1">
      <alignment/>
      <protection/>
    </xf>
    <xf numFmtId="0" fontId="48" fillId="45" borderId="0" xfId="0" applyFont="1" applyFill="1" applyAlignment="1" applyProtection="1">
      <alignment/>
      <protection/>
    </xf>
    <xf numFmtId="0" fontId="5" fillId="43" borderId="11" xfId="0" applyFont="1" applyFill="1" applyBorder="1" applyAlignment="1" applyProtection="1">
      <alignment horizontal="center" vertical="center" wrapText="1"/>
      <protection locked="0"/>
    </xf>
    <xf numFmtId="0" fontId="5" fillId="38" borderId="11" xfId="0" applyFont="1" applyFill="1" applyBorder="1" applyAlignment="1" applyProtection="1">
      <alignment horizontal="justify" vertical="center" wrapText="1"/>
      <protection locked="0"/>
    </xf>
    <xf numFmtId="0" fontId="6" fillId="42" borderId="11" xfId="0" applyFont="1" applyFill="1" applyBorder="1" applyAlignment="1" applyProtection="1">
      <alignment horizontal="justify" vertical="center"/>
      <protection locked="0"/>
    </xf>
    <xf numFmtId="0" fontId="5" fillId="44" borderId="11" xfId="90" applyFont="1" applyFill="1" applyBorder="1" applyAlignment="1" applyProtection="1">
      <alignment horizontal="justify" vertical="center" wrapText="1"/>
      <protection locked="0"/>
    </xf>
    <xf numFmtId="0" fontId="5" fillId="12" borderId="11" xfId="0" applyFont="1" applyFill="1" applyBorder="1" applyAlignment="1" applyProtection="1">
      <alignment horizontal="center" vertical="center" wrapText="1"/>
      <protection/>
    </xf>
    <xf numFmtId="49" fontId="5" fillId="12" borderId="11" xfId="0" applyNumberFormat="1" applyFont="1" applyFill="1" applyBorder="1" applyAlignment="1" applyProtection="1">
      <alignment horizontal="center" vertical="center"/>
      <protection/>
    </xf>
    <xf numFmtId="0" fontId="9" fillId="12" borderId="11" xfId="0" applyFont="1" applyFill="1" applyBorder="1" applyAlignment="1" applyProtection="1">
      <alignment horizontal="center" vertical="center" wrapText="1"/>
      <protection/>
    </xf>
    <xf numFmtId="0" fontId="5" fillId="12" borderId="11" xfId="0" applyFont="1" applyFill="1" applyBorder="1" applyAlignment="1" applyProtection="1">
      <alignment horizontal="center" vertical="center"/>
      <protection/>
    </xf>
    <xf numFmtId="9" fontId="5" fillId="12" borderId="11" xfId="0" applyNumberFormat="1" applyFont="1" applyFill="1" applyBorder="1" applyAlignment="1" applyProtection="1">
      <alignment horizontal="center" vertical="center"/>
      <protection/>
    </xf>
    <xf numFmtId="9" fontId="5" fillId="8" borderId="11" xfId="110" applyFont="1" applyFill="1" applyBorder="1" applyAlignment="1" applyProtection="1">
      <alignment horizontal="center" vertical="center" wrapText="1"/>
      <protection/>
    </xf>
    <xf numFmtId="9" fontId="5" fillId="38" borderId="11" xfId="110" applyFont="1" applyFill="1" applyBorder="1" applyAlignment="1" applyProtection="1">
      <alignment horizontal="center" vertical="center" wrapText="1"/>
      <protection/>
    </xf>
    <xf numFmtId="9" fontId="5" fillId="4" borderId="11" xfId="110" applyFont="1" applyFill="1" applyBorder="1" applyAlignment="1" applyProtection="1">
      <alignment horizontal="center" vertical="center" wrapText="1"/>
      <protection/>
    </xf>
    <xf numFmtId="9" fontId="5" fillId="4" borderId="11" xfId="110" applyNumberFormat="1" applyFont="1" applyFill="1" applyBorder="1" applyAlignment="1" applyProtection="1">
      <alignment horizontal="center" vertical="center" wrapText="1"/>
      <protection/>
    </xf>
    <xf numFmtId="9" fontId="5" fillId="37" borderId="11" xfId="110" applyFont="1" applyFill="1" applyBorder="1" applyAlignment="1" applyProtection="1">
      <alignment horizontal="center" vertical="center" wrapText="1"/>
      <protection/>
    </xf>
    <xf numFmtId="9" fontId="5" fillId="37" borderId="11" xfId="110" applyNumberFormat="1" applyFont="1" applyFill="1" applyBorder="1" applyAlignment="1" applyProtection="1">
      <alignment horizontal="center" vertical="center" wrapText="1"/>
      <protection/>
    </xf>
    <xf numFmtId="9" fontId="5" fillId="34" borderId="11" xfId="110" applyFont="1" applyFill="1" applyBorder="1" applyAlignment="1" applyProtection="1">
      <alignment horizontal="center" vertical="center" wrapText="1"/>
      <protection/>
    </xf>
    <xf numFmtId="9" fontId="5" fillId="34" borderId="11" xfId="110" applyNumberFormat="1" applyFont="1" applyFill="1" applyBorder="1" applyAlignment="1" applyProtection="1">
      <alignment horizontal="center" vertical="center" wrapText="1"/>
      <protection/>
    </xf>
    <xf numFmtId="9" fontId="5" fillId="7" borderId="11" xfId="110" applyFont="1" applyFill="1" applyBorder="1" applyAlignment="1" applyProtection="1">
      <alignment horizontal="center" vertical="center" wrapText="1"/>
      <protection/>
    </xf>
    <xf numFmtId="9" fontId="5" fillId="12" borderId="11" xfId="110" applyFont="1" applyFill="1" applyBorder="1" applyAlignment="1" applyProtection="1">
      <alignment horizontal="center" vertical="center" wrapText="1"/>
      <protection/>
    </xf>
    <xf numFmtId="9" fontId="5" fillId="41" borderId="11" xfId="110" applyFont="1" applyFill="1" applyBorder="1" applyAlignment="1" applyProtection="1">
      <alignment horizontal="center" vertical="center" wrapText="1"/>
      <protection/>
    </xf>
    <xf numFmtId="9" fontId="5" fillId="41" borderId="11" xfId="110" applyNumberFormat="1" applyFont="1" applyFill="1" applyBorder="1" applyAlignment="1" applyProtection="1">
      <alignment horizontal="center" vertical="center" wrapText="1"/>
      <protection/>
    </xf>
    <xf numFmtId="9" fontId="5" fillId="13" borderId="11" xfId="110" applyFont="1" applyFill="1" applyBorder="1" applyAlignment="1" applyProtection="1">
      <alignment horizontal="center" vertical="center" wrapText="1"/>
      <protection/>
    </xf>
    <xf numFmtId="9" fontId="6" fillId="13" borderId="11" xfId="0" applyNumberFormat="1" applyFont="1" applyFill="1" applyBorder="1" applyAlignment="1" applyProtection="1">
      <alignment horizontal="center" vertical="center"/>
      <protection/>
    </xf>
    <xf numFmtId="9" fontId="5" fillId="42" borderId="11" xfId="110" applyFont="1" applyFill="1" applyBorder="1" applyAlignment="1" applyProtection="1">
      <alignment horizontal="center" vertical="center" wrapText="1"/>
      <protection/>
    </xf>
    <xf numFmtId="9" fontId="6" fillId="42" borderId="11" xfId="0" applyNumberFormat="1" applyFont="1" applyFill="1" applyBorder="1" applyAlignment="1" applyProtection="1">
      <alignment horizontal="center" vertical="center"/>
      <protection/>
    </xf>
    <xf numFmtId="9" fontId="5" fillId="43" borderId="11" xfId="110" applyFont="1" applyFill="1" applyBorder="1" applyAlignment="1" applyProtection="1">
      <alignment horizontal="center" vertical="center" wrapText="1"/>
      <protection/>
    </xf>
    <xf numFmtId="9" fontId="6" fillId="43" borderId="11" xfId="0" applyNumberFormat="1" applyFont="1" applyFill="1" applyBorder="1" applyAlignment="1" applyProtection="1">
      <alignment horizontal="center" vertical="center"/>
      <protection/>
    </xf>
    <xf numFmtId="9" fontId="5" fillId="44" borderId="11" xfId="110" applyFont="1" applyFill="1" applyBorder="1" applyAlignment="1" applyProtection="1">
      <alignment horizontal="center" vertical="center" wrapText="1"/>
      <protection/>
    </xf>
    <xf numFmtId="9" fontId="6" fillId="44" borderId="11" xfId="0" applyNumberFormat="1" applyFont="1" applyFill="1" applyBorder="1" applyAlignment="1" applyProtection="1">
      <alignment horizontal="center" vertical="center"/>
      <protection/>
    </xf>
    <xf numFmtId="9" fontId="5" fillId="40" borderId="11" xfId="110" applyFont="1" applyFill="1" applyBorder="1" applyAlignment="1" applyProtection="1">
      <alignment horizontal="center" vertical="center" wrapText="1"/>
      <protection/>
    </xf>
    <xf numFmtId="9" fontId="6" fillId="40" borderId="11" xfId="0" applyNumberFormat="1" applyFont="1" applyFill="1" applyBorder="1" applyAlignment="1" applyProtection="1">
      <alignment horizontal="center" vertical="center"/>
      <protection/>
    </xf>
    <xf numFmtId="9" fontId="5" fillId="9" borderId="11" xfId="110" applyFont="1" applyFill="1" applyBorder="1" applyAlignment="1" applyProtection="1">
      <alignment horizontal="center" vertical="center" wrapText="1"/>
      <protection/>
    </xf>
    <xf numFmtId="9" fontId="6" fillId="9" borderId="11" xfId="0" applyNumberFormat="1" applyFont="1" applyFill="1" applyBorder="1" applyAlignment="1" applyProtection="1">
      <alignment horizontal="center" vertical="center"/>
      <protection/>
    </xf>
    <xf numFmtId="0" fontId="6" fillId="42" borderId="11" xfId="0" applyFont="1" applyFill="1" applyBorder="1" applyAlignment="1" applyProtection="1">
      <alignment horizontal="center" vertical="center" wrapText="1"/>
      <protection locked="0"/>
    </xf>
    <xf numFmtId="9" fontId="48" fillId="0" borderId="0" xfId="0" applyNumberFormat="1" applyFont="1" applyAlignment="1" applyProtection="1">
      <alignment/>
      <protection/>
    </xf>
    <xf numFmtId="0" fontId="5" fillId="37" borderId="11" xfId="91" applyFont="1" applyFill="1" applyBorder="1" applyAlignment="1" applyProtection="1">
      <alignment horizontal="justify" vertical="center" wrapText="1"/>
      <protection locked="0"/>
    </xf>
    <xf numFmtId="0" fontId="5" fillId="41" borderId="11" xfId="91" applyFont="1" applyFill="1" applyBorder="1" applyAlignment="1" applyProtection="1">
      <alignment horizontal="justify" vertical="center" wrapText="1"/>
      <protection locked="0"/>
    </xf>
    <xf numFmtId="0" fontId="5" fillId="13" borderId="11" xfId="91" applyNumberFormat="1" applyFont="1" applyFill="1" applyBorder="1" applyAlignment="1" applyProtection="1">
      <alignment horizontal="justify" vertical="center" wrapText="1"/>
      <protection locked="0"/>
    </xf>
    <xf numFmtId="0" fontId="5" fillId="9" borderId="11" xfId="91" applyNumberFormat="1" applyFont="1" applyFill="1" applyBorder="1" applyAlignment="1" applyProtection="1">
      <alignment horizontal="justify" vertical="center" wrapText="1"/>
      <protection locked="0"/>
    </xf>
    <xf numFmtId="0" fontId="5" fillId="9" borderId="11" xfId="91" applyNumberFormat="1" applyFont="1" applyFill="1" applyBorder="1" applyAlignment="1" applyProtection="1">
      <alignment horizontal="justify" vertical="center"/>
      <protection locked="0"/>
    </xf>
    <xf numFmtId="0" fontId="48" fillId="9" borderId="11" xfId="91" applyNumberFormat="1" applyFont="1" applyFill="1" applyBorder="1" applyAlignment="1" applyProtection="1">
      <alignment horizontal="justify" vertical="center" wrapText="1"/>
      <protection locked="0"/>
    </xf>
    <xf numFmtId="0" fontId="5" fillId="12" borderId="11" xfId="91" applyFont="1" applyFill="1" applyBorder="1" applyAlignment="1" applyProtection="1">
      <alignment horizontal="justify" vertical="center" wrapText="1"/>
      <protection locked="0"/>
    </xf>
    <xf numFmtId="0" fontId="6" fillId="42" borderId="11" xfId="0" applyFont="1" applyFill="1" applyBorder="1" applyAlignment="1" applyProtection="1">
      <alignment horizontal="justify" vertical="center" wrapText="1"/>
      <protection locked="0"/>
    </xf>
    <xf numFmtId="9" fontId="5" fillId="38" borderId="11" xfId="103" applyFont="1" applyFill="1" applyBorder="1" applyAlignment="1" applyProtection="1">
      <alignment horizontal="center" vertical="center" wrapText="1"/>
      <protection/>
    </xf>
    <xf numFmtId="9" fontId="5" fillId="7" borderId="11" xfId="103" applyFont="1" applyFill="1" applyBorder="1" applyAlignment="1" applyProtection="1">
      <alignment horizontal="center" vertical="center" wrapText="1"/>
      <protection/>
    </xf>
    <xf numFmtId="9" fontId="5" fillId="12" borderId="11" xfId="103" applyFont="1" applyFill="1" applyBorder="1" applyAlignment="1" applyProtection="1">
      <alignment horizontal="center" vertical="center" wrapText="1"/>
      <protection/>
    </xf>
    <xf numFmtId="0" fontId="9" fillId="43" borderId="11" xfId="0" applyFont="1" applyFill="1" applyBorder="1" applyAlignment="1" applyProtection="1">
      <alignment horizontal="center" vertical="center" wrapText="1"/>
      <protection/>
    </xf>
    <xf numFmtId="0" fontId="5" fillId="40" borderId="11" xfId="91" applyFont="1" applyFill="1" applyBorder="1" applyAlignment="1" applyProtection="1">
      <alignment horizontal="justify" vertical="center" wrapText="1"/>
      <protection locked="0"/>
    </xf>
    <xf numFmtId="0" fontId="15" fillId="46" borderId="11" xfId="0" applyNumberFormat="1" applyFont="1" applyFill="1" applyBorder="1" applyAlignment="1" applyProtection="1">
      <alignment horizontal="justify" vertical="center" wrapText="1"/>
      <protection locked="0"/>
    </xf>
    <xf numFmtId="0" fontId="5" fillId="46" borderId="11" xfId="0" applyNumberFormat="1" applyFont="1" applyFill="1" applyBorder="1" applyAlignment="1" applyProtection="1">
      <alignment horizontal="justify" vertical="center" wrapText="1"/>
      <protection locked="0"/>
    </xf>
    <xf numFmtId="0" fontId="5" fillId="42" borderId="11" xfId="0" applyFont="1" applyFill="1" applyBorder="1" applyAlignment="1" applyProtection="1">
      <alignment horizontal="justify" vertical="center"/>
      <protection locked="0"/>
    </xf>
    <xf numFmtId="0" fontId="9" fillId="43" borderId="11" xfId="90" applyFont="1" applyFill="1" applyBorder="1" applyAlignment="1" applyProtection="1">
      <alignment horizontal="center" vertical="center" wrapText="1"/>
      <protection locked="0"/>
    </xf>
    <xf numFmtId="0" fontId="9" fillId="44" borderId="11" xfId="90" applyFont="1" applyFill="1" applyBorder="1" applyAlignment="1" applyProtection="1">
      <alignment horizontal="center" vertical="center" wrapText="1"/>
      <protection locked="0"/>
    </xf>
    <xf numFmtId="0" fontId="7" fillId="38" borderId="11" xfId="0" applyFont="1" applyFill="1" applyBorder="1" applyAlignment="1" applyProtection="1">
      <alignment horizontal="center" vertical="center" wrapText="1"/>
      <protection locked="0"/>
    </xf>
    <xf numFmtId="9" fontId="9" fillId="12" borderId="11" xfId="110" applyFont="1" applyFill="1" applyBorder="1" applyAlignment="1" applyProtection="1">
      <alignment horizontal="center" vertical="center" wrapText="1"/>
      <protection/>
    </xf>
    <xf numFmtId="0" fontId="5" fillId="12" borderId="11" xfId="91" applyFont="1" applyFill="1" applyBorder="1" applyAlignment="1" applyProtection="1">
      <alignment horizontal="left" vertical="center" wrapText="1"/>
      <protection locked="0"/>
    </xf>
    <xf numFmtId="0" fontId="9" fillId="4" borderId="11" xfId="0" applyFont="1" applyFill="1" applyBorder="1" applyAlignment="1" applyProtection="1">
      <alignment horizontal="center" vertical="center" wrapText="1"/>
      <protection locked="0"/>
    </xf>
    <xf numFmtId="0" fontId="9" fillId="37" borderId="11" xfId="90" applyNumberFormat="1" applyFont="1" applyFill="1" applyBorder="1" applyAlignment="1" applyProtection="1">
      <alignment horizontal="center" vertical="center" wrapText="1"/>
      <protection locked="0"/>
    </xf>
    <xf numFmtId="0" fontId="5" fillId="34" borderId="11" xfId="91" applyFont="1" applyFill="1" applyBorder="1" applyAlignment="1" applyProtection="1">
      <alignment horizontal="center" vertical="center" wrapText="1"/>
      <protection locked="0"/>
    </xf>
    <xf numFmtId="0" fontId="5" fillId="40" borderId="11" xfId="91" applyFont="1" applyFill="1" applyBorder="1" applyAlignment="1" applyProtection="1">
      <alignment horizontal="center" vertical="center" wrapText="1"/>
      <protection locked="0"/>
    </xf>
    <xf numFmtId="0" fontId="5" fillId="8" borderId="11" xfId="0" applyFont="1" applyFill="1" applyBorder="1" applyAlignment="1" applyProtection="1">
      <alignment horizontal="left" vertical="center" wrapText="1"/>
      <protection locked="0"/>
    </xf>
    <xf numFmtId="0" fontId="5" fillId="34" borderId="11" xfId="91" applyFont="1" applyFill="1" applyBorder="1" applyAlignment="1" applyProtection="1">
      <alignment horizontal="left" vertical="center" wrapText="1"/>
      <protection locked="0"/>
    </xf>
    <xf numFmtId="0" fontId="5" fillId="7" borderId="11" xfId="0" applyFont="1" applyFill="1" applyBorder="1" applyAlignment="1" applyProtection="1">
      <alignment horizontal="left" vertical="center" wrapText="1"/>
      <protection locked="0"/>
    </xf>
    <xf numFmtId="0" fontId="9" fillId="45" borderId="12" xfId="74" applyFont="1" applyFill="1" applyBorder="1" applyAlignment="1" applyProtection="1">
      <alignment horizontal="center" wrapText="1"/>
      <protection/>
    </xf>
    <xf numFmtId="0" fontId="9" fillId="45" borderId="13" xfId="74" applyFont="1" applyFill="1" applyBorder="1" applyAlignment="1" applyProtection="1">
      <alignment horizontal="center" wrapText="1"/>
      <protection/>
    </xf>
    <xf numFmtId="0" fontId="9" fillId="45" borderId="14" xfId="74" applyFont="1" applyFill="1" applyBorder="1" applyAlignment="1" applyProtection="1">
      <alignment horizontal="center" wrapText="1"/>
      <protection/>
    </xf>
    <xf numFmtId="0" fontId="9" fillId="45" borderId="15" xfId="74" applyFont="1" applyFill="1" applyBorder="1" applyAlignment="1" applyProtection="1">
      <alignment horizontal="center" wrapText="1"/>
      <protection/>
    </xf>
    <xf numFmtId="0" fontId="9" fillId="45" borderId="0" xfId="74" applyFont="1" applyFill="1" applyBorder="1" applyAlignment="1" applyProtection="1">
      <alignment horizontal="center" wrapText="1"/>
      <protection/>
    </xf>
    <xf numFmtId="0" fontId="9" fillId="45" borderId="16" xfId="74" applyFont="1" applyFill="1" applyBorder="1" applyAlignment="1" applyProtection="1">
      <alignment horizontal="center" wrapText="1"/>
      <protection/>
    </xf>
    <xf numFmtId="0" fontId="9" fillId="45" borderId="17" xfId="74" applyFont="1" applyFill="1" applyBorder="1" applyAlignment="1" applyProtection="1">
      <alignment horizontal="center" wrapText="1"/>
      <protection/>
    </xf>
    <xf numFmtId="0" fontId="9" fillId="45" borderId="18" xfId="74" applyFont="1" applyFill="1" applyBorder="1" applyAlignment="1" applyProtection="1">
      <alignment horizontal="center" wrapText="1"/>
      <protection/>
    </xf>
    <xf numFmtId="0" fontId="9" fillId="45" borderId="19" xfId="74" applyFont="1" applyFill="1" applyBorder="1" applyAlignment="1" applyProtection="1">
      <alignment horizontal="center" wrapText="1"/>
      <protection/>
    </xf>
    <xf numFmtId="0" fontId="9" fillId="45" borderId="11" xfId="74" applyFont="1" applyFill="1" applyBorder="1" applyAlignment="1" applyProtection="1">
      <alignment horizontal="center" vertical="center"/>
      <protection/>
    </xf>
    <xf numFmtId="0" fontId="9" fillId="45" borderId="20" xfId="74" applyFont="1" applyFill="1" applyBorder="1" applyAlignment="1" applyProtection="1">
      <alignment horizontal="center" vertical="center"/>
      <protection/>
    </xf>
    <xf numFmtId="0" fontId="9" fillId="45" borderId="21" xfId="74" applyFont="1" applyFill="1" applyBorder="1" applyAlignment="1" applyProtection="1">
      <alignment horizontal="center" vertical="center"/>
      <protection/>
    </xf>
    <xf numFmtId="0" fontId="9" fillId="45" borderId="22" xfId="74" applyFont="1" applyFill="1" applyBorder="1" applyAlignment="1" applyProtection="1">
      <alignment horizontal="center" vertical="center"/>
      <protection/>
    </xf>
    <xf numFmtId="0" fontId="9" fillId="43" borderId="20" xfId="0" applyFont="1" applyFill="1" applyBorder="1" applyAlignment="1" applyProtection="1">
      <alignment horizontal="center" vertical="center" wrapText="1"/>
      <protection/>
    </xf>
    <xf numFmtId="0" fontId="9" fillId="43" borderId="21" xfId="0" applyFont="1" applyFill="1" applyBorder="1" applyAlignment="1" applyProtection="1">
      <alignment horizontal="center" vertical="center" wrapText="1"/>
      <protection/>
    </xf>
    <xf numFmtId="0" fontId="9" fillId="43" borderId="22" xfId="0" applyFont="1" applyFill="1" applyBorder="1" applyAlignment="1" applyProtection="1">
      <alignment horizontal="center" vertical="center" wrapText="1"/>
      <protection/>
    </xf>
    <xf numFmtId="0" fontId="9" fillId="43" borderId="11" xfId="0" applyFont="1" applyFill="1" applyBorder="1" applyAlignment="1" applyProtection="1">
      <alignment horizontal="center" vertical="center" wrapText="1"/>
      <protection/>
    </xf>
    <xf numFmtId="0" fontId="14" fillId="45" borderId="11" xfId="74" applyFont="1" applyFill="1" applyBorder="1" applyAlignment="1" applyProtection="1">
      <alignment horizontal="center" vertical="center"/>
      <protection/>
    </xf>
  </cellXfs>
  <cellStyles count="11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10" xfId="52"/>
    <cellStyle name="Millares 11" xfId="53"/>
    <cellStyle name="Millares 12" xfId="54"/>
    <cellStyle name="Millares 13" xfId="55"/>
    <cellStyle name="Millares 14" xfId="56"/>
    <cellStyle name="Millares 2" xfId="57"/>
    <cellStyle name="Millares 3" xfId="58"/>
    <cellStyle name="Millares 4" xfId="59"/>
    <cellStyle name="Millares 5" xfId="60"/>
    <cellStyle name="Millares 6" xfId="61"/>
    <cellStyle name="Millares 7" xfId="62"/>
    <cellStyle name="Millares 8" xfId="63"/>
    <cellStyle name="Millares 9" xfId="64"/>
    <cellStyle name="Currency" xfId="65"/>
    <cellStyle name="Currency [0]" xfId="66"/>
    <cellStyle name="Neutral" xfId="67"/>
    <cellStyle name="Normal 10" xfId="68"/>
    <cellStyle name="Normal 11" xfId="69"/>
    <cellStyle name="Normal 12" xfId="70"/>
    <cellStyle name="Normal 13" xfId="71"/>
    <cellStyle name="Normal 14" xfId="72"/>
    <cellStyle name="Normal 15" xfId="73"/>
    <cellStyle name="Normal 2" xfId="74"/>
    <cellStyle name="Normal 2 10" xfId="75"/>
    <cellStyle name="Normal 2 11" xfId="76"/>
    <cellStyle name="Normal 2 12" xfId="77"/>
    <cellStyle name="Normal 2 13" xfId="78"/>
    <cellStyle name="Normal 2 14" xfId="79"/>
    <cellStyle name="Normal 2 15" xfId="80"/>
    <cellStyle name="Normal 2 2" xfId="81"/>
    <cellStyle name="Normal 2 3" xfId="82"/>
    <cellStyle name="Normal 2 4" xfId="83"/>
    <cellStyle name="Normal 2 5" xfId="84"/>
    <cellStyle name="Normal 2 6" xfId="85"/>
    <cellStyle name="Normal 2 7" xfId="86"/>
    <cellStyle name="Normal 2 8" xfId="87"/>
    <cellStyle name="Normal 2 9" xfId="88"/>
    <cellStyle name="Normal 3" xfId="89"/>
    <cellStyle name="Normal 4" xfId="90"/>
    <cellStyle name="Normal 4 2" xfId="91"/>
    <cellStyle name="Normal 4_Hoja1" xfId="92"/>
    <cellStyle name="Normal 5" xfId="93"/>
    <cellStyle name="Normal 6" xfId="94"/>
    <cellStyle name="Normal 6 2" xfId="95"/>
    <cellStyle name="Normal 6_Hoja1" xfId="96"/>
    <cellStyle name="Normal 7" xfId="97"/>
    <cellStyle name="Normal 8" xfId="98"/>
    <cellStyle name="Normal 9" xfId="99"/>
    <cellStyle name="Normal 9 2" xfId="100"/>
    <cellStyle name="Normal 9_Hoja1" xfId="101"/>
    <cellStyle name="Notas" xfId="102"/>
    <cellStyle name="Percent" xfId="103"/>
    <cellStyle name="Porcentual 10" xfId="104"/>
    <cellStyle name="Porcentual 11" xfId="105"/>
    <cellStyle name="Porcentual 12" xfId="106"/>
    <cellStyle name="Porcentual 13" xfId="107"/>
    <cellStyle name="Porcentual 14" xfId="108"/>
    <cellStyle name="Porcentual 15" xfId="109"/>
    <cellStyle name="Porcentual 2" xfId="110"/>
    <cellStyle name="Porcentual 2 2" xfId="111"/>
    <cellStyle name="Porcentual 3" xfId="112"/>
    <cellStyle name="Porcentual 4" xfId="113"/>
    <cellStyle name="Porcentual 5" xfId="114"/>
    <cellStyle name="Porcentual 6" xfId="115"/>
    <cellStyle name="Porcentual 7" xfId="116"/>
    <cellStyle name="Porcentual 8" xfId="117"/>
    <cellStyle name="Porcentual 9" xfId="118"/>
    <cellStyle name="Salida" xfId="119"/>
    <cellStyle name="Texto de advertencia" xfId="120"/>
    <cellStyle name="Texto explicativo" xfId="121"/>
    <cellStyle name="Título" xfId="122"/>
    <cellStyle name="Título 2" xfId="123"/>
    <cellStyle name="Título 3" xfId="124"/>
    <cellStyle name="Total" xfId="125"/>
  </cellStyles>
  <dxfs count="39">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ont>
        <color auto="1"/>
      </font>
      <fill>
        <patternFill>
          <bgColor rgb="FFFF0000"/>
        </patternFill>
      </fill>
    </dxf>
    <dxf>
      <font>
        <color auto="1"/>
      </font>
      <fill>
        <patternFill>
          <bgColor rgb="FFFF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2047875</xdr:colOff>
      <xdr:row>0</xdr:row>
      <xdr:rowOff>161925</xdr:rowOff>
    </xdr:from>
    <xdr:to>
      <xdr:col>18</xdr:col>
      <xdr:colOff>3143250</xdr:colOff>
      <xdr:row>2</xdr:row>
      <xdr:rowOff>428625</xdr:rowOff>
    </xdr:to>
    <xdr:pic>
      <xdr:nvPicPr>
        <xdr:cNvPr id="1" name="1 Imagen"/>
        <xdr:cNvPicPr preferRelativeResize="1">
          <a:picLocks noChangeAspect="1"/>
        </xdr:cNvPicPr>
      </xdr:nvPicPr>
      <xdr:blipFill>
        <a:blip r:embed="rId1"/>
        <a:srcRect l="7722" t="34483" r="7437" b="38160"/>
        <a:stretch>
          <a:fillRect/>
        </a:stretch>
      </xdr:blipFill>
      <xdr:spPr>
        <a:xfrm>
          <a:off x="25031700" y="161925"/>
          <a:ext cx="5419725" cy="1285875"/>
        </a:xfrm>
        <a:prstGeom prst="rect">
          <a:avLst/>
        </a:prstGeom>
        <a:noFill/>
        <a:ln w="9525" cmpd="sng">
          <a:noFill/>
        </a:ln>
      </xdr:spPr>
    </xdr:pic>
    <xdr:clientData/>
  </xdr:twoCellAnchor>
  <xdr:twoCellAnchor>
    <xdr:from>
      <xdr:col>0</xdr:col>
      <xdr:colOff>1114425</xdr:colOff>
      <xdr:row>0</xdr:row>
      <xdr:rowOff>66675</xdr:rowOff>
    </xdr:from>
    <xdr:to>
      <xdr:col>3</xdr:col>
      <xdr:colOff>838200</xdr:colOff>
      <xdr:row>1</xdr:row>
      <xdr:rowOff>514350</xdr:rowOff>
    </xdr:to>
    <xdr:pic>
      <xdr:nvPicPr>
        <xdr:cNvPr id="2" name="Picture 267" descr="LOGOFPS1"/>
        <xdr:cNvPicPr preferRelativeResize="1">
          <a:picLocks noChangeAspect="1"/>
        </xdr:cNvPicPr>
      </xdr:nvPicPr>
      <xdr:blipFill>
        <a:blip r:embed="rId2"/>
        <a:stretch>
          <a:fillRect/>
        </a:stretch>
      </xdr:blipFill>
      <xdr:spPr>
        <a:xfrm>
          <a:off x="1114425" y="66675"/>
          <a:ext cx="35814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32"/>
  <sheetViews>
    <sheetView tabSelected="1" zoomScale="55" zoomScaleNormal="55" zoomScalePageLayoutView="0" workbookViewId="0" topLeftCell="G1">
      <pane ySplit="6" topLeftCell="A7" activePane="bottomLeft" state="frozen"/>
      <selection pane="topLeft" activeCell="I1" sqref="I1"/>
      <selection pane="bottomLeft" activeCell="S6" sqref="S6"/>
    </sheetView>
  </sheetViews>
  <sheetFormatPr defaultColWidth="11.421875" defaultRowHeight="15"/>
  <cols>
    <col min="1" max="1" width="27.7109375" style="92" customWidth="1"/>
    <col min="2" max="2" width="16.421875" style="92" customWidth="1"/>
    <col min="3" max="3" width="13.7109375" style="92" customWidth="1"/>
    <col min="4" max="4" width="30.57421875" style="92" customWidth="1"/>
    <col min="5" max="5" width="36.57421875" style="101" customWidth="1"/>
    <col min="6" max="6" width="17.57421875" style="92" customWidth="1"/>
    <col min="7" max="7" width="18.7109375" style="92" customWidth="1"/>
    <col min="8" max="8" width="9.140625" style="92" customWidth="1"/>
    <col min="9" max="9" width="17.8515625" style="92" customWidth="1"/>
    <col min="10" max="10" width="21.57421875" style="92" customWidth="1"/>
    <col min="11" max="11" width="18.28125" style="92" customWidth="1"/>
    <col min="12" max="12" width="18.421875" style="92" customWidth="1"/>
    <col min="13" max="13" width="19.8515625" style="92" customWidth="1"/>
    <col min="14" max="14" width="21.421875" style="92" customWidth="1"/>
    <col min="15" max="15" width="18.57421875" style="92" customWidth="1"/>
    <col min="16" max="16" width="12.421875" style="92" customWidth="1"/>
    <col min="17" max="17" width="25.8515625" style="92" customWidth="1"/>
    <col min="18" max="18" width="64.8515625" style="92" customWidth="1"/>
    <col min="19" max="19" width="74.7109375" style="92" customWidth="1"/>
    <col min="20" max="20" width="17.7109375" style="92" customWidth="1"/>
    <col min="21" max="22" width="11.421875" style="92" customWidth="1"/>
    <col min="23" max="23" width="13.00390625" style="92" bestFit="1" customWidth="1"/>
    <col min="24" max="16384" width="11.421875" style="92" customWidth="1"/>
  </cols>
  <sheetData>
    <row r="1" spans="1:20" ht="37.5" customHeight="1">
      <c r="A1" s="172" t="s">
        <v>189</v>
      </c>
      <c r="B1" s="173"/>
      <c r="C1" s="173"/>
      <c r="D1" s="174"/>
      <c r="E1" s="189" t="s">
        <v>21</v>
      </c>
      <c r="F1" s="189"/>
      <c r="G1" s="189"/>
      <c r="H1" s="189"/>
      <c r="I1" s="189"/>
      <c r="J1" s="189"/>
      <c r="K1" s="189"/>
      <c r="L1" s="189"/>
      <c r="M1" s="189"/>
      <c r="N1" s="189"/>
      <c r="O1" s="189"/>
      <c r="P1" s="189"/>
      <c r="Q1" s="189"/>
      <c r="R1" s="181"/>
      <c r="S1" s="181"/>
      <c r="T1" s="181"/>
    </row>
    <row r="2" spans="1:20" ht="42.75" customHeight="1">
      <c r="A2" s="175"/>
      <c r="B2" s="176"/>
      <c r="C2" s="176"/>
      <c r="D2" s="177"/>
      <c r="E2" s="189" t="s">
        <v>21</v>
      </c>
      <c r="F2" s="189"/>
      <c r="G2" s="189"/>
      <c r="H2" s="189"/>
      <c r="I2" s="189"/>
      <c r="J2" s="189"/>
      <c r="K2" s="189"/>
      <c r="L2" s="189"/>
      <c r="M2" s="189"/>
      <c r="N2" s="189"/>
      <c r="O2" s="189"/>
      <c r="P2" s="189"/>
      <c r="Q2" s="189"/>
      <c r="R2" s="181"/>
      <c r="S2" s="181"/>
      <c r="T2" s="181"/>
    </row>
    <row r="3" spans="1:20" ht="38.25" customHeight="1">
      <c r="A3" s="178"/>
      <c r="B3" s="179"/>
      <c r="C3" s="179"/>
      <c r="D3" s="180"/>
      <c r="E3" s="189"/>
      <c r="F3" s="189"/>
      <c r="G3" s="189"/>
      <c r="H3" s="189"/>
      <c r="I3" s="189"/>
      <c r="J3" s="189"/>
      <c r="K3" s="189"/>
      <c r="L3" s="189"/>
      <c r="M3" s="189"/>
      <c r="N3" s="189"/>
      <c r="O3" s="189"/>
      <c r="P3" s="189"/>
      <c r="Q3" s="189"/>
      <c r="R3" s="181"/>
      <c r="S3" s="181"/>
      <c r="T3" s="181"/>
    </row>
    <row r="4" spans="1:20" ht="24" customHeight="1">
      <c r="A4" s="182" t="s">
        <v>68</v>
      </c>
      <c r="B4" s="183"/>
      <c r="C4" s="183"/>
      <c r="D4" s="184"/>
      <c r="E4" s="181" t="s">
        <v>22</v>
      </c>
      <c r="F4" s="181"/>
      <c r="G4" s="181"/>
      <c r="H4" s="181"/>
      <c r="I4" s="181"/>
      <c r="J4" s="181"/>
      <c r="K4" s="181" t="s">
        <v>69</v>
      </c>
      <c r="L4" s="181"/>
      <c r="M4" s="181"/>
      <c r="N4" s="181"/>
      <c r="O4" s="181"/>
      <c r="P4" s="181"/>
      <c r="Q4" s="181"/>
      <c r="R4" s="181" t="s">
        <v>19</v>
      </c>
      <c r="S4" s="181"/>
      <c r="T4" s="181"/>
    </row>
    <row r="5" spans="1:20" ht="23.25" customHeight="1">
      <c r="A5" s="185" t="s">
        <v>0</v>
      </c>
      <c r="B5" s="186"/>
      <c r="C5" s="186"/>
      <c r="D5" s="186"/>
      <c r="E5" s="186"/>
      <c r="F5" s="186"/>
      <c r="G5" s="186"/>
      <c r="H5" s="187"/>
      <c r="I5" s="188" t="s">
        <v>1</v>
      </c>
      <c r="J5" s="188"/>
      <c r="K5" s="188"/>
      <c r="L5" s="188"/>
      <c r="M5" s="188" t="s">
        <v>2</v>
      </c>
      <c r="N5" s="188"/>
      <c r="O5" s="188"/>
      <c r="P5" s="188"/>
      <c r="Q5" s="188"/>
      <c r="R5" s="188"/>
      <c r="S5" s="188"/>
      <c r="T5" s="188"/>
    </row>
    <row r="6" spans="1:20" ht="102.75" customHeight="1">
      <c r="A6" s="155" t="s">
        <v>18</v>
      </c>
      <c r="B6" s="155" t="s">
        <v>3</v>
      </c>
      <c r="C6" s="155" t="s">
        <v>4</v>
      </c>
      <c r="D6" s="155" t="s">
        <v>5</v>
      </c>
      <c r="E6" s="155" t="s">
        <v>6</v>
      </c>
      <c r="F6" s="155" t="s">
        <v>7</v>
      </c>
      <c r="G6" s="155" t="s">
        <v>20</v>
      </c>
      <c r="H6" s="155" t="s">
        <v>8</v>
      </c>
      <c r="I6" s="2" t="s">
        <v>9</v>
      </c>
      <c r="J6" s="29" t="s">
        <v>10</v>
      </c>
      <c r="K6" s="21" t="s">
        <v>11</v>
      </c>
      <c r="L6" s="3" t="s">
        <v>12</v>
      </c>
      <c r="M6" s="93" t="s">
        <v>13</v>
      </c>
      <c r="N6" s="93" t="s">
        <v>14</v>
      </c>
      <c r="O6" s="94" t="s">
        <v>15</v>
      </c>
      <c r="P6" s="94" t="s">
        <v>130</v>
      </c>
      <c r="Q6" s="155" t="s">
        <v>16</v>
      </c>
      <c r="R6" s="155" t="s">
        <v>17</v>
      </c>
      <c r="S6" s="155" t="s">
        <v>76</v>
      </c>
      <c r="T6" s="155" t="s">
        <v>77</v>
      </c>
    </row>
    <row r="7" spans="1:20" ht="409.5" customHeight="1">
      <c r="A7" s="39" t="s">
        <v>23</v>
      </c>
      <c r="B7" s="39" t="s">
        <v>24</v>
      </c>
      <c r="C7" s="39" t="s">
        <v>148</v>
      </c>
      <c r="D7" s="40" t="s">
        <v>147</v>
      </c>
      <c r="E7" s="39" t="s">
        <v>149</v>
      </c>
      <c r="F7" s="44">
        <v>5</v>
      </c>
      <c r="G7" s="39" t="s">
        <v>26</v>
      </c>
      <c r="H7" s="42">
        <v>1</v>
      </c>
      <c r="I7" s="39" t="s">
        <v>87</v>
      </c>
      <c r="J7" s="39" t="s">
        <v>88</v>
      </c>
      <c r="K7" s="39" t="s">
        <v>89</v>
      </c>
      <c r="L7" s="39" t="s">
        <v>90</v>
      </c>
      <c r="M7" s="43">
        <v>5</v>
      </c>
      <c r="N7" s="43">
        <v>5</v>
      </c>
      <c r="O7" s="118">
        <f aca="true" t="shared" si="0" ref="O7:O20">M7/N7</f>
        <v>1</v>
      </c>
      <c r="P7" s="118">
        <f aca="true" t="shared" si="1" ref="P7:P20">O7/H7</f>
        <v>1</v>
      </c>
      <c r="Q7" s="3" t="str">
        <f>IF(O7&gt;=95%,$L$6,IF(O7&gt;=70%,$K$6,IF(O7&gt;=50%,$J$6,IF(O7&lt;50%,$I$6,"ojo"))))</f>
        <v>SATISFACTORIO</v>
      </c>
      <c r="R7" s="46" t="s">
        <v>266</v>
      </c>
      <c r="S7" s="46" t="s">
        <v>313</v>
      </c>
      <c r="T7" s="47" t="s">
        <v>314</v>
      </c>
    </row>
    <row r="8" spans="1:20" ht="256.5" customHeight="1">
      <c r="A8" s="39" t="s">
        <v>23</v>
      </c>
      <c r="B8" s="39" t="s">
        <v>24</v>
      </c>
      <c r="C8" s="39" t="s">
        <v>25</v>
      </c>
      <c r="D8" s="40" t="s">
        <v>79</v>
      </c>
      <c r="E8" s="39" t="s">
        <v>150</v>
      </c>
      <c r="F8" s="41">
        <v>4</v>
      </c>
      <c r="G8" s="39" t="s">
        <v>26</v>
      </c>
      <c r="H8" s="42">
        <v>1</v>
      </c>
      <c r="I8" s="39" t="s">
        <v>87</v>
      </c>
      <c r="J8" s="39" t="s">
        <v>88</v>
      </c>
      <c r="K8" s="39" t="s">
        <v>89</v>
      </c>
      <c r="L8" s="39" t="s">
        <v>90</v>
      </c>
      <c r="M8" s="45">
        <v>4</v>
      </c>
      <c r="N8" s="45">
        <v>4</v>
      </c>
      <c r="O8" s="118">
        <f t="shared" si="0"/>
        <v>1</v>
      </c>
      <c r="P8" s="118">
        <f t="shared" si="1"/>
        <v>1</v>
      </c>
      <c r="Q8" s="3" t="str">
        <f aca="true" t="shared" si="2" ref="Q8:Q62">IF(O8&gt;=95%,$L$6,IF(O8&gt;=70%,$K$6,IF(O8&gt;=50%,$J$6,IF(O8&lt;50%,$I$6,"ojo"))))</f>
        <v>SATISFACTORIO</v>
      </c>
      <c r="R8" s="46" t="s">
        <v>267</v>
      </c>
      <c r="S8" s="169" t="s">
        <v>328</v>
      </c>
      <c r="T8" s="47" t="s">
        <v>314</v>
      </c>
    </row>
    <row r="9" spans="1:20" ht="187.5" customHeight="1">
      <c r="A9" s="39" t="s">
        <v>23</v>
      </c>
      <c r="B9" s="39" t="s">
        <v>24</v>
      </c>
      <c r="C9" s="39" t="s">
        <v>190</v>
      </c>
      <c r="D9" s="40" t="s">
        <v>191</v>
      </c>
      <c r="E9" s="39" t="s">
        <v>192</v>
      </c>
      <c r="F9" s="41">
        <v>1</v>
      </c>
      <c r="G9" s="39" t="s">
        <v>26</v>
      </c>
      <c r="H9" s="42">
        <v>1</v>
      </c>
      <c r="I9" s="39" t="s">
        <v>87</v>
      </c>
      <c r="J9" s="39" t="s">
        <v>88</v>
      </c>
      <c r="K9" s="39" t="s">
        <v>89</v>
      </c>
      <c r="L9" s="39" t="s">
        <v>90</v>
      </c>
      <c r="M9" s="45">
        <v>1</v>
      </c>
      <c r="N9" s="45">
        <v>1</v>
      </c>
      <c r="O9" s="118">
        <f t="shared" si="0"/>
        <v>1</v>
      </c>
      <c r="P9" s="118">
        <f t="shared" si="1"/>
        <v>1</v>
      </c>
      <c r="Q9" s="3" t="str">
        <f t="shared" si="2"/>
        <v>SATISFACTORIO</v>
      </c>
      <c r="R9" s="46" t="s">
        <v>237</v>
      </c>
      <c r="S9" s="169" t="s">
        <v>329</v>
      </c>
      <c r="T9" s="47" t="s">
        <v>314</v>
      </c>
    </row>
    <row r="10" spans="1:20" ht="142.5" customHeight="1">
      <c r="A10" s="34" t="s">
        <v>78</v>
      </c>
      <c r="B10" s="34" t="s">
        <v>24</v>
      </c>
      <c r="C10" s="34" t="s">
        <v>151</v>
      </c>
      <c r="D10" s="35" t="s">
        <v>93</v>
      </c>
      <c r="E10" s="34" t="s">
        <v>155</v>
      </c>
      <c r="F10" s="36">
        <v>18</v>
      </c>
      <c r="G10" s="34" t="s">
        <v>26</v>
      </c>
      <c r="H10" s="37">
        <v>1</v>
      </c>
      <c r="I10" s="34" t="s">
        <v>87</v>
      </c>
      <c r="J10" s="34" t="s">
        <v>88</v>
      </c>
      <c r="K10" s="34" t="s">
        <v>89</v>
      </c>
      <c r="L10" s="34" t="s">
        <v>90</v>
      </c>
      <c r="M10" s="38">
        <v>12</v>
      </c>
      <c r="N10" s="38">
        <v>12</v>
      </c>
      <c r="O10" s="119">
        <f t="shared" si="0"/>
        <v>1</v>
      </c>
      <c r="P10" s="152">
        <f t="shared" si="1"/>
        <v>1</v>
      </c>
      <c r="Q10" s="3" t="str">
        <f t="shared" si="2"/>
        <v>SATISFACTORIO</v>
      </c>
      <c r="R10" s="110" t="s">
        <v>255</v>
      </c>
      <c r="S10" s="110" t="s">
        <v>299</v>
      </c>
      <c r="T10" s="162" t="s">
        <v>295</v>
      </c>
    </row>
    <row r="11" spans="1:20" ht="104.25" customHeight="1">
      <c r="A11" s="34" t="s">
        <v>78</v>
      </c>
      <c r="B11" s="34" t="s">
        <v>51</v>
      </c>
      <c r="C11" s="34" t="s">
        <v>152</v>
      </c>
      <c r="D11" s="35" t="s">
        <v>91</v>
      </c>
      <c r="E11" s="34" t="s">
        <v>92</v>
      </c>
      <c r="F11" s="36">
        <v>1</v>
      </c>
      <c r="G11" s="34" t="s">
        <v>26</v>
      </c>
      <c r="H11" s="37">
        <v>1</v>
      </c>
      <c r="I11" s="34" t="s">
        <v>87</v>
      </c>
      <c r="J11" s="34" t="s">
        <v>88</v>
      </c>
      <c r="K11" s="34" t="s">
        <v>89</v>
      </c>
      <c r="L11" s="34" t="s">
        <v>90</v>
      </c>
      <c r="M11" s="38">
        <v>1</v>
      </c>
      <c r="N11" s="38">
        <v>1</v>
      </c>
      <c r="O11" s="119">
        <f t="shared" si="0"/>
        <v>1</v>
      </c>
      <c r="P11" s="152">
        <f t="shared" si="1"/>
        <v>1</v>
      </c>
      <c r="Q11" s="3" t="str">
        <f t="shared" si="2"/>
        <v>SATISFACTORIO</v>
      </c>
      <c r="R11" s="110" t="s">
        <v>283</v>
      </c>
      <c r="S11" s="110" t="s">
        <v>300</v>
      </c>
      <c r="T11" s="162" t="s">
        <v>295</v>
      </c>
    </row>
    <row r="12" spans="1:20" ht="150.75" customHeight="1">
      <c r="A12" s="34" t="s">
        <v>78</v>
      </c>
      <c r="B12" s="34" t="s">
        <v>24</v>
      </c>
      <c r="C12" s="34" t="s">
        <v>153</v>
      </c>
      <c r="D12" s="35" t="s">
        <v>218</v>
      </c>
      <c r="E12" s="34" t="s">
        <v>219</v>
      </c>
      <c r="F12" s="36" t="s">
        <v>36</v>
      </c>
      <c r="G12" s="34" t="s">
        <v>26</v>
      </c>
      <c r="H12" s="37">
        <v>1</v>
      </c>
      <c r="I12" s="34" t="s">
        <v>87</v>
      </c>
      <c r="J12" s="34" t="s">
        <v>88</v>
      </c>
      <c r="K12" s="34" t="s">
        <v>89</v>
      </c>
      <c r="L12" s="34" t="s">
        <v>90</v>
      </c>
      <c r="M12" s="38">
        <v>6</v>
      </c>
      <c r="N12" s="38">
        <v>6</v>
      </c>
      <c r="O12" s="119">
        <f t="shared" si="0"/>
        <v>1</v>
      </c>
      <c r="P12" s="152">
        <f t="shared" si="1"/>
        <v>1</v>
      </c>
      <c r="Q12" s="3" t="str">
        <f t="shared" si="2"/>
        <v>SATISFACTORIO</v>
      </c>
      <c r="R12" s="110" t="s">
        <v>284</v>
      </c>
      <c r="S12" s="110" t="s">
        <v>303</v>
      </c>
      <c r="T12" s="162" t="s">
        <v>295</v>
      </c>
    </row>
    <row r="13" spans="1:20" ht="194.25" customHeight="1">
      <c r="A13" s="34" t="s">
        <v>78</v>
      </c>
      <c r="B13" s="34" t="s">
        <v>24</v>
      </c>
      <c r="C13" s="34" t="s">
        <v>154</v>
      </c>
      <c r="D13" s="35" t="s">
        <v>220</v>
      </c>
      <c r="E13" s="34" t="s">
        <v>221</v>
      </c>
      <c r="F13" s="36" t="s">
        <v>36</v>
      </c>
      <c r="G13" s="34" t="s">
        <v>26</v>
      </c>
      <c r="H13" s="37">
        <v>0.8</v>
      </c>
      <c r="I13" s="34" t="s">
        <v>222</v>
      </c>
      <c r="J13" s="34" t="s">
        <v>223</v>
      </c>
      <c r="K13" s="34" t="s">
        <v>224</v>
      </c>
      <c r="L13" s="34" t="s">
        <v>225</v>
      </c>
      <c r="M13" s="38">
        <v>452</v>
      </c>
      <c r="N13" s="38">
        <v>2026</v>
      </c>
      <c r="O13" s="119">
        <f t="shared" si="0"/>
        <v>0.22309970384995065</v>
      </c>
      <c r="P13" s="152">
        <f t="shared" si="1"/>
        <v>0.27887462981243827</v>
      </c>
      <c r="Q13" s="3" t="str">
        <f>IF(O13&gt;=75%,$L$6,IF(O13&gt;=50%,$K$6,IF(O13&gt;=30%,$J$6,IF(O13&lt;30%,$I$6,"ojo"))))</f>
        <v>INSATISFACTORIO</v>
      </c>
      <c r="R13" s="110" t="s">
        <v>301</v>
      </c>
      <c r="S13" s="110" t="s">
        <v>302</v>
      </c>
      <c r="T13" s="162" t="s">
        <v>295</v>
      </c>
    </row>
    <row r="14" spans="1:20" ht="221.25" customHeight="1">
      <c r="A14" s="4" t="s">
        <v>28</v>
      </c>
      <c r="B14" s="4" t="s">
        <v>24</v>
      </c>
      <c r="C14" s="4" t="s">
        <v>58</v>
      </c>
      <c r="D14" s="6" t="s">
        <v>124</v>
      </c>
      <c r="E14" s="7" t="s">
        <v>125</v>
      </c>
      <c r="F14" s="4">
        <v>2</v>
      </c>
      <c r="G14" s="4" t="s">
        <v>26</v>
      </c>
      <c r="H14" s="8">
        <v>1</v>
      </c>
      <c r="I14" s="4" t="s">
        <v>87</v>
      </c>
      <c r="J14" s="4" t="s">
        <v>88</v>
      </c>
      <c r="K14" s="4" t="s">
        <v>89</v>
      </c>
      <c r="L14" s="4" t="s">
        <v>90</v>
      </c>
      <c r="M14" s="9">
        <v>2</v>
      </c>
      <c r="N14" s="9">
        <v>2</v>
      </c>
      <c r="O14" s="120">
        <f t="shared" si="0"/>
        <v>1</v>
      </c>
      <c r="P14" s="121">
        <f t="shared" si="1"/>
        <v>1</v>
      </c>
      <c r="Q14" s="3" t="str">
        <f t="shared" si="2"/>
        <v>SATISFACTORIO</v>
      </c>
      <c r="R14" s="10" t="s">
        <v>279</v>
      </c>
      <c r="S14" s="10" t="s">
        <v>279</v>
      </c>
      <c r="T14" s="165" t="s">
        <v>295</v>
      </c>
    </row>
    <row r="15" spans="1:20" ht="276.75" customHeight="1">
      <c r="A15" s="4" t="s">
        <v>28</v>
      </c>
      <c r="B15" s="4" t="s">
        <v>24</v>
      </c>
      <c r="C15" s="4" t="s">
        <v>59</v>
      </c>
      <c r="D15" s="5" t="s">
        <v>57</v>
      </c>
      <c r="E15" s="4" t="s">
        <v>140</v>
      </c>
      <c r="F15" s="4" t="s">
        <v>36</v>
      </c>
      <c r="G15" s="4" t="s">
        <v>26</v>
      </c>
      <c r="H15" s="8">
        <v>0.95</v>
      </c>
      <c r="I15" s="4" t="s">
        <v>210</v>
      </c>
      <c r="J15" s="4" t="s">
        <v>211</v>
      </c>
      <c r="K15" s="4" t="s">
        <v>212</v>
      </c>
      <c r="L15" s="4" t="s">
        <v>213</v>
      </c>
      <c r="M15" s="9">
        <v>762</v>
      </c>
      <c r="N15" s="9">
        <v>768</v>
      </c>
      <c r="O15" s="120">
        <f t="shared" si="0"/>
        <v>0.9921875</v>
      </c>
      <c r="P15" s="121">
        <f t="shared" si="1"/>
        <v>1.0444078947368423</v>
      </c>
      <c r="Q15" s="3" t="str">
        <f t="shared" si="2"/>
        <v>SATISFACTORIO</v>
      </c>
      <c r="R15" s="12" t="s">
        <v>243</v>
      </c>
      <c r="S15" s="12" t="s">
        <v>312</v>
      </c>
      <c r="T15" s="165" t="s">
        <v>295</v>
      </c>
    </row>
    <row r="16" spans="1:20" ht="99" customHeight="1">
      <c r="A16" s="4" t="s">
        <v>28</v>
      </c>
      <c r="B16" s="4" t="s">
        <v>27</v>
      </c>
      <c r="C16" s="4" t="s">
        <v>126</v>
      </c>
      <c r="D16" s="5" t="s">
        <v>156</v>
      </c>
      <c r="E16" s="7" t="s">
        <v>141</v>
      </c>
      <c r="F16" s="4" t="s">
        <v>36</v>
      </c>
      <c r="G16" s="4" t="s">
        <v>26</v>
      </c>
      <c r="H16" s="8">
        <v>0.95</v>
      </c>
      <c r="I16" s="4" t="s">
        <v>210</v>
      </c>
      <c r="J16" s="4" t="s">
        <v>211</v>
      </c>
      <c r="K16" s="4" t="s">
        <v>212</v>
      </c>
      <c r="L16" s="4" t="s">
        <v>213</v>
      </c>
      <c r="M16" s="9">
        <v>5242</v>
      </c>
      <c r="N16" s="9">
        <v>5242</v>
      </c>
      <c r="O16" s="120">
        <f t="shared" si="0"/>
        <v>1</v>
      </c>
      <c r="P16" s="121">
        <f t="shared" si="1"/>
        <v>1.0526315789473684</v>
      </c>
      <c r="Q16" s="3" t="str">
        <f t="shared" si="2"/>
        <v>SATISFACTORIO</v>
      </c>
      <c r="R16" s="10" t="s">
        <v>244</v>
      </c>
      <c r="S16" s="10" t="s">
        <v>244</v>
      </c>
      <c r="T16" s="165" t="s">
        <v>295</v>
      </c>
    </row>
    <row r="17" spans="1:20" ht="124.5" customHeight="1">
      <c r="A17" s="4" t="s">
        <v>28</v>
      </c>
      <c r="B17" s="4" t="s">
        <v>24</v>
      </c>
      <c r="C17" s="4" t="s">
        <v>73</v>
      </c>
      <c r="D17" s="11" t="s">
        <v>55</v>
      </c>
      <c r="E17" s="7" t="s">
        <v>142</v>
      </c>
      <c r="F17" s="4" t="s">
        <v>36</v>
      </c>
      <c r="G17" s="4" t="s">
        <v>26</v>
      </c>
      <c r="H17" s="8">
        <v>0.95</v>
      </c>
      <c r="I17" s="4" t="s">
        <v>210</v>
      </c>
      <c r="J17" s="4" t="s">
        <v>211</v>
      </c>
      <c r="K17" s="4" t="s">
        <v>212</v>
      </c>
      <c r="L17" s="4" t="s">
        <v>213</v>
      </c>
      <c r="M17" s="9">
        <v>3441</v>
      </c>
      <c r="N17" s="9">
        <v>3441</v>
      </c>
      <c r="O17" s="120">
        <f t="shared" si="0"/>
        <v>1</v>
      </c>
      <c r="P17" s="121">
        <f t="shared" si="1"/>
        <v>1.0526315789473684</v>
      </c>
      <c r="Q17" s="3" t="str">
        <f t="shared" si="2"/>
        <v>SATISFACTORIO</v>
      </c>
      <c r="R17" s="10" t="s">
        <v>280</v>
      </c>
      <c r="S17" s="10" t="s">
        <v>280</v>
      </c>
      <c r="T17" s="165" t="s">
        <v>295</v>
      </c>
    </row>
    <row r="18" spans="1:20" ht="133.5" customHeight="1">
      <c r="A18" s="4" t="s">
        <v>28</v>
      </c>
      <c r="B18" s="4" t="s">
        <v>27</v>
      </c>
      <c r="C18" s="4" t="s">
        <v>60</v>
      </c>
      <c r="D18" s="5" t="s">
        <v>56</v>
      </c>
      <c r="E18" s="7" t="s">
        <v>157</v>
      </c>
      <c r="F18" s="4" t="s">
        <v>36</v>
      </c>
      <c r="G18" s="4" t="s">
        <v>26</v>
      </c>
      <c r="H18" s="8">
        <v>0.95</v>
      </c>
      <c r="I18" s="4" t="s">
        <v>210</v>
      </c>
      <c r="J18" s="4" t="s">
        <v>211</v>
      </c>
      <c r="K18" s="4" t="s">
        <v>212</v>
      </c>
      <c r="L18" s="4" t="s">
        <v>213</v>
      </c>
      <c r="M18" s="9" t="s">
        <v>246</v>
      </c>
      <c r="N18" s="9" t="s">
        <v>246</v>
      </c>
      <c r="O18" s="120" t="s">
        <v>246</v>
      </c>
      <c r="P18" s="121" t="s">
        <v>246</v>
      </c>
      <c r="Q18" s="3" t="s">
        <v>246</v>
      </c>
      <c r="R18" s="10" t="s">
        <v>245</v>
      </c>
      <c r="S18" s="9" t="s">
        <v>246</v>
      </c>
      <c r="T18" s="165" t="s">
        <v>295</v>
      </c>
    </row>
    <row r="19" spans="1:20" ht="114" customHeight="1">
      <c r="A19" s="30" t="s">
        <v>29</v>
      </c>
      <c r="B19" s="30" t="s">
        <v>51</v>
      </c>
      <c r="C19" s="32" t="s">
        <v>53</v>
      </c>
      <c r="D19" s="31" t="s">
        <v>114</v>
      </c>
      <c r="E19" s="49" t="s">
        <v>113</v>
      </c>
      <c r="F19" s="30">
        <v>18</v>
      </c>
      <c r="G19" s="30" t="s">
        <v>26</v>
      </c>
      <c r="H19" s="48">
        <v>1</v>
      </c>
      <c r="I19" s="30" t="s">
        <v>87</v>
      </c>
      <c r="J19" s="30" t="s">
        <v>88</v>
      </c>
      <c r="K19" s="30" t="s">
        <v>89</v>
      </c>
      <c r="L19" s="30" t="s">
        <v>90</v>
      </c>
      <c r="M19" s="33">
        <v>18</v>
      </c>
      <c r="N19" s="33">
        <v>18</v>
      </c>
      <c r="O19" s="122">
        <f t="shared" si="0"/>
        <v>1</v>
      </c>
      <c r="P19" s="123">
        <f t="shared" si="1"/>
        <v>1</v>
      </c>
      <c r="Q19" s="3" t="str">
        <f t="shared" si="2"/>
        <v>SATISFACTORIO</v>
      </c>
      <c r="R19" s="144" t="s">
        <v>281</v>
      </c>
      <c r="S19" s="144" t="s">
        <v>281</v>
      </c>
      <c r="T19" s="166" t="s">
        <v>295</v>
      </c>
    </row>
    <row r="20" spans="1:20" ht="136.5" customHeight="1">
      <c r="A20" s="30" t="s">
        <v>29</v>
      </c>
      <c r="B20" s="30" t="s">
        <v>24</v>
      </c>
      <c r="C20" s="32" t="s">
        <v>54</v>
      </c>
      <c r="D20" s="31" t="s">
        <v>146</v>
      </c>
      <c r="E20" s="49" t="s">
        <v>158</v>
      </c>
      <c r="F20" s="30" t="s">
        <v>36</v>
      </c>
      <c r="G20" s="30" t="s">
        <v>26</v>
      </c>
      <c r="H20" s="48">
        <v>1</v>
      </c>
      <c r="I20" s="30" t="s">
        <v>87</v>
      </c>
      <c r="J20" s="30" t="s">
        <v>88</v>
      </c>
      <c r="K20" s="30" t="s">
        <v>89</v>
      </c>
      <c r="L20" s="30" t="s">
        <v>90</v>
      </c>
      <c r="M20" s="33">
        <v>7223</v>
      </c>
      <c r="N20" s="33">
        <v>7307</v>
      </c>
      <c r="O20" s="122">
        <f t="shared" si="0"/>
        <v>0.9885041740796496</v>
      </c>
      <c r="P20" s="123">
        <f t="shared" si="1"/>
        <v>0.9885041740796496</v>
      </c>
      <c r="Q20" s="3" t="str">
        <f t="shared" si="2"/>
        <v>SATISFACTORIO</v>
      </c>
      <c r="R20" s="144" t="s">
        <v>282</v>
      </c>
      <c r="S20" s="144" t="s">
        <v>282</v>
      </c>
      <c r="T20" s="166" t="s">
        <v>295</v>
      </c>
    </row>
    <row r="21" spans="1:20" ht="270" customHeight="1">
      <c r="A21" s="18" t="s">
        <v>30</v>
      </c>
      <c r="B21" s="18" t="s">
        <v>24</v>
      </c>
      <c r="C21" s="19" t="s">
        <v>128</v>
      </c>
      <c r="D21" s="50" t="s">
        <v>31</v>
      </c>
      <c r="E21" s="18" t="s">
        <v>170</v>
      </c>
      <c r="F21" s="18" t="s">
        <v>171</v>
      </c>
      <c r="G21" s="18" t="s">
        <v>172</v>
      </c>
      <c r="H21" s="91">
        <v>0.5</v>
      </c>
      <c r="I21" s="19" t="s">
        <v>87</v>
      </c>
      <c r="J21" s="19" t="s">
        <v>88</v>
      </c>
      <c r="K21" s="19" t="s">
        <v>89</v>
      </c>
      <c r="L21" s="19" t="s">
        <v>90</v>
      </c>
      <c r="M21" s="20" t="s">
        <v>246</v>
      </c>
      <c r="N21" s="20" t="s">
        <v>246</v>
      </c>
      <c r="O21" s="124" t="s">
        <v>246</v>
      </c>
      <c r="P21" s="125" t="s">
        <v>246</v>
      </c>
      <c r="Q21" s="3" t="s">
        <v>246</v>
      </c>
      <c r="R21" s="158" t="s">
        <v>252</v>
      </c>
      <c r="S21" s="170" t="s">
        <v>315</v>
      </c>
      <c r="T21" s="167" t="s">
        <v>314</v>
      </c>
    </row>
    <row r="22" spans="1:20" ht="97.5" customHeight="1">
      <c r="A22" s="18" t="s">
        <v>30</v>
      </c>
      <c r="B22" s="18" t="s">
        <v>24</v>
      </c>
      <c r="C22" s="19" t="s">
        <v>131</v>
      </c>
      <c r="D22" s="50" t="s">
        <v>32</v>
      </c>
      <c r="E22" s="18" t="s">
        <v>173</v>
      </c>
      <c r="F22" s="18" t="s">
        <v>171</v>
      </c>
      <c r="G22" s="18" t="s">
        <v>172</v>
      </c>
      <c r="H22" s="18" t="s">
        <v>174</v>
      </c>
      <c r="I22" s="19" t="s">
        <v>87</v>
      </c>
      <c r="J22" s="19" t="s">
        <v>88</v>
      </c>
      <c r="K22" s="19" t="s">
        <v>89</v>
      </c>
      <c r="L22" s="19" t="s">
        <v>90</v>
      </c>
      <c r="M22" s="20" t="s">
        <v>246</v>
      </c>
      <c r="N22" s="20" t="s">
        <v>246</v>
      </c>
      <c r="O22" s="124" t="s">
        <v>246</v>
      </c>
      <c r="P22" s="125" t="s">
        <v>246</v>
      </c>
      <c r="Q22" s="3" t="s">
        <v>246</v>
      </c>
      <c r="R22" s="157" t="s">
        <v>287</v>
      </c>
      <c r="S22" s="167" t="s">
        <v>246</v>
      </c>
      <c r="T22" s="167" t="s">
        <v>314</v>
      </c>
    </row>
    <row r="23" spans="1:20" ht="219.75" customHeight="1">
      <c r="A23" s="18" t="s">
        <v>30</v>
      </c>
      <c r="B23" s="18" t="s">
        <v>24</v>
      </c>
      <c r="C23" s="19" t="s">
        <v>132</v>
      </c>
      <c r="D23" s="50" t="s">
        <v>33</v>
      </c>
      <c r="E23" s="18" t="s">
        <v>175</v>
      </c>
      <c r="F23" s="18" t="s">
        <v>171</v>
      </c>
      <c r="G23" s="18" t="s">
        <v>172</v>
      </c>
      <c r="H23" s="18" t="s">
        <v>174</v>
      </c>
      <c r="I23" s="19" t="s">
        <v>87</v>
      </c>
      <c r="J23" s="19" t="s">
        <v>88</v>
      </c>
      <c r="K23" s="19" t="s">
        <v>89</v>
      </c>
      <c r="L23" s="19" t="s">
        <v>90</v>
      </c>
      <c r="M23" s="20" t="s">
        <v>246</v>
      </c>
      <c r="N23" s="20" t="s">
        <v>246</v>
      </c>
      <c r="O23" s="124" t="s">
        <v>246</v>
      </c>
      <c r="P23" s="125" t="s">
        <v>246</v>
      </c>
      <c r="Q23" s="3" t="s">
        <v>246</v>
      </c>
      <c r="R23" s="157" t="s">
        <v>252</v>
      </c>
      <c r="S23" s="170" t="s">
        <v>315</v>
      </c>
      <c r="T23" s="167" t="s">
        <v>314</v>
      </c>
    </row>
    <row r="24" spans="1:20" ht="83.25" customHeight="1">
      <c r="A24" s="18" t="s">
        <v>30</v>
      </c>
      <c r="B24" s="18" t="s">
        <v>24</v>
      </c>
      <c r="C24" s="19" t="s">
        <v>133</v>
      </c>
      <c r="D24" s="50" t="s">
        <v>34</v>
      </c>
      <c r="E24" s="18" t="s">
        <v>176</v>
      </c>
      <c r="F24" s="18" t="s">
        <v>171</v>
      </c>
      <c r="G24" s="18" t="s">
        <v>172</v>
      </c>
      <c r="H24" s="18" t="s">
        <v>174</v>
      </c>
      <c r="I24" s="19" t="s">
        <v>87</v>
      </c>
      <c r="J24" s="19" t="s">
        <v>88</v>
      </c>
      <c r="K24" s="19" t="s">
        <v>89</v>
      </c>
      <c r="L24" s="19" t="s">
        <v>90</v>
      </c>
      <c r="M24" s="20" t="s">
        <v>246</v>
      </c>
      <c r="N24" s="20" t="s">
        <v>246</v>
      </c>
      <c r="O24" s="124" t="s">
        <v>246</v>
      </c>
      <c r="P24" s="125" t="s">
        <v>246</v>
      </c>
      <c r="Q24" s="3" t="s">
        <v>246</v>
      </c>
      <c r="R24" s="157" t="s">
        <v>253</v>
      </c>
      <c r="S24" s="167" t="s">
        <v>246</v>
      </c>
      <c r="T24" s="167" t="s">
        <v>314</v>
      </c>
    </row>
    <row r="25" spans="1:20" s="95" customFormat="1" ht="151.5" customHeight="1">
      <c r="A25" s="53" t="s">
        <v>35</v>
      </c>
      <c r="B25" s="53" t="s">
        <v>24</v>
      </c>
      <c r="C25" s="53" t="s">
        <v>99</v>
      </c>
      <c r="D25" s="54" t="s">
        <v>159</v>
      </c>
      <c r="E25" s="53" t="s">
        <v>160</v>
      </c>
      <c r="F25" s="55">
        <v>4</v>
      </c>
      <c r="G25" s="53" t="s">
        <v>26</v>
      </c>
      <c r="H25" s="56">
        <v>1</v>
      </c>
      <c r="I25" s="53" t="s">
        <v>87</v>
      </c>
      <c r="J25" s="53" t="s">
        <v>88</v>
      </c>
      <c r="K25" s="53" t="s">
        <v>89</v>
      </c>
      <c r="L25" s="53" t="s">
        <v>90</v>
      </c>
      <c r="M25" s="57">
        <v>12</v>
      </c>
      <c r="N25" s="57">
        <v>12</v>
      </c>
      <c r="O25" s="126">
        <f aca="true" t="shared" si="3" ref="O25:O62">M25/N25</f>
        <v>1</v>
      </c>
      <c r="P25" s="153">
        <f aca="true" t="shared" si="4" ref="P25:P39">O25/H25</f>
        <v>1</v>
      </c>
      <c r="Q25" s="3" t="str">
        <f t="shared" si="2"/>
        <v>SATISFACTORIO</v>
      </c>
      <c r="R25" s="60" t="s">
        <v>288</v>
      </c>
      <c r="S25" s="58" t="s">
        <v>316</v>
      </c>
      <c r="T25" s="59" t="s">
        <v>314</v>
      </c>
    </row>
    <row r="26" spans="1:20" ht="126" customHeight="1">
      <c r="A26" s="53" t="s">
        <v>35</v>
      </c>
      <c r="B26" s="53" t="s">
        <v>24</v>
      </c>
      <c r="C26" s="53" t="s">
        <v>100</v>
      </c>
      <c r="D26" s="54" t="s">
        <v>161</v>
      </c>
      <c r="E26" s="53" t="s">
        <v>101</v>
      </c>
      <c r="F26" s="55">
        <v>1</v>
      </c>
      <c r="G26" s="53" t="s">
        <v>80</v>
      </c>
      <c r="H26" s="56">
        <v>1</v>
      </c>
      <c r="I26" s="53" t="s">
        <v>87</v>
      </c>
      <c r="J26" s="53" t="s">
        <v>88</v>
      </c>
      <c r="K26" s="53" t="s">
        <v>89</v>
      </c>
      <c r="L26" s="53" t="s">
        <v>90</v>
      </c>
      <c r="M26" s="57">
        <v>209</v>
      </c>
      <c r="N26" s="57">
        <v>209</v>
      </c>
      <c r="O26" s="126">
        <f t="shared" si="3"/>
        <v>1</v>
      </c>
      <c r="P26" s="153">
        <f t="shared" si="4"/>
        <v>1</v>
      </c>
      <c r="Q26" s="3" t="str">
        <f t="shared" si="2"/>
        <v>SATISFACTORIO</v>
      </c>
      <c r="R26" s="60" t="s">
        <v>290</v>
      </c>
      <c r="S26" s="171" t="s">
        <v>330</v>
      </c>
      <c r="T26" s="59" t="s">
        <v>314</v>
      </c>
    </row>
    <row r="27" spans="1:20" ht="168" customHeight="1">
      <c r="A27" s="53" t="s">
        <v>35</v>
      </c>
      <c r="B27" s="53" t="s">
        <v>27</v>
      </c>
      <c r="C27" s="53" t="s">
        <v>102</v>
      </c>
      <c r="D27" s="54" t="s">
        <v>162</v>
      </c>
      <c r="E27" s="53" t="s">
        <v>143</v>
      </c>
      <c r="F27" s="55" t="s">
        <v>36</v>
      </c>
      <c r="G27" s="53" t="s">
        <v>26</v>
      </c>
      <c r="H27" s="56">
        <v>1</v>
      </c>
      <c r="I27" s="53" t="s">
        <v>87</v>
      </c>
      <c r="J27" s="53" t="s">
        <v>88</v>
      </c>
      <c r="K27" s="53" t="s">
        <v>89</v>
      </c>
      <c r="L27" s="53" t="s">
        <v>90</v>
      </c>
      <c r="M27" s="57">
        <v>84</v>
      </c>
      <c r="N27" s="57">
        <v>84</v>
      </c>
      <c r="O27" s="126">
        <f t="shared" si="3"/>
        <v>1</v>
      </c>
      <c r="P27" s="153">
        <f t="shared" si="4"/>
        <v>1</v>
      </c>
      <c r="Q27" s="3" t="str">
        <f t="shared" si="2"/>
        <v>SATISFACTORIO</v>
      </c>
      <c r="R27" s="60" t="s">
        <v>289</v>
      </c>
      <c r="S27" s="58" t="s">
        <v>331</v>
      </c>
      <c r="T27" s="59" t="s">
        <v>314</v>
      </c>
    </row>
    <row r="28" spans="1:20" ht="110.25" customHeight="1">
      <c r="A28" s="113" t="s">
        <v>37</v>
      </c>
      <c r="B28" s="113" t="s">
        <v>27</v>
      </c>
      <c r="C28" s="114" t="s">
        <v>134</v>
      </c>
      <c r="D28" s="115" t="s">
        <v>177</v>
      </c>
      <c r="E28" s="113" t="s">
        <v>184</v>
      </c>
      <c r="F28" s="116" t="s">
        <v>36</v>
      </c>
      <c r="G28" s="113" t="s">
        <v>80</v>
      </c>
      <c r="H28" s="117">
        <v>1</v>
      </c>
      <c r="I28" s="113" t="s">
        <v>87</v>
      </c>
      <c r="J28" s="113" t="s">
        <v>88</v>
      </c>
      <c r="K28" s="113" t="s">
        <v>89</v>
      </c>
      <c r="L28" s="113" t="s">
        <v>90</v>
      </c>
      <c r="M28" s="52" t="s">
        <v>246</v>
      </c>
      <c r="N28" s="52" t="s">
        <v>246</v>
      </c>
      <c r="O28" s="127" t="s">
        <v>246</v>
      </c>
      <c r="P28" s="154" t="s">
        <v>246</v>
      </c>
      <c r="Q28" s="3" t="s">
        <v>246</v>
      </c>
      <c r="R28" s="150" t="s">
        <v>256</v>
      </c>
      <c r="S28" s="127" t="s">
        <v>246</v>
      </c>
      <c r="T28" s="163" t="s">
        <v>295</v>
      </c>
    </row>
    <row r="29" spans="1:20" ht="151.5" customHeight="1">
      <c r="A29" s="113" t="s">
        <v>37</v>
      </c>
      <c r="B29" s="113" t="s">
        <v>27</v>
      </c>
      <c r="C29" s="114" t="s">
        <v>135</v>
      </c>
      <c r="D29" s="115" t="s">
        <v>178</v>
      </c>
      <c r="E29" s="113" t="s">
        <v>185</v>
      </c>
      <c r="F29" s="116" t="s">
        <v>36</v>
      </c>
      <c r="G29" s="113" t="s">
        <v>80</v>
      </c>
      <c r="H29" s="117">
        <v>1</v>
      </c>
      <c r="I29" s="113" t="s">
        <v>87</v>
      </c>
      <c r="J29" s="113" t="s">
        <v>88</v>
      </c>
      <c r="K29" s="113" t="s">
        <v>89</v>
      </c>
      <c r="L29" s="113" t="s">
        <v>90</v>
      </c>
      <c r="M29" s="52" t="s">
        <v>246</v>
      </c>
      <c r="N29" s="52" t="s">
        <v>246</v>
      </c>
      <c r="O29" s="127" t="s">
        <v>246</v>
      </c>
      <c r="P29" s="154" t="s">
        <v>246</v>
      </c>
      <c r="Q29" s="3" t="s">
        <v>246</v>
      </c>
      <c r="R29" s="150" t="s">
        <v>257</v>
      </c>
      <c r="S29" s="127" t="s">
        <v>246</v>
      </c>
      <c r="T29" s="163" t="s">
        <v>295</v>
      </c>
    </row>
    <row r="30" spans="1:20" ht="186.75" customHeight="1">
      <c r="A30" s="113" t="s">
        <v>37</v>
      </c>
      <c r="B30" s="113" t="s">
        <v>179</v>
      </c>
      <c r="C30" s="114" t="s">
        <v>136</v>
      </c>
      <c r="D30" s="115" t="s">
        <v>180</v>
      </c>
      <c r="E30" s="113" t="s">
        <v>186</v>
      </c>
      <c r="F30" s="116" t="s">
        <v>36</v>
      </c>
      <c r="G30" s="113" t="s">
        <v>26</v>
      </c>
      <c r="H30" s="117">
        <v>1</v>
      </c>
      <c r="I30" s="113" t="s">
        <v>87</v>
      </c>
      <c r="J30" s="113" t="s">
        <v>88</v>
      </c>
      <c r="K30" s="113" t="s">
        <v>89</v>
      </c>
      <c r="L30" s="113" t="s">
        <v>90</v>
      </c>
      <c r="M30" s="52">
        <v>2</v>
      </c>
      <c r="N30" s="52">
        <v>2</v>
      </c>
      <c r="O30" s="127">
        <f t="shared" si="3"/>
        <v>1</v>
      </c>
      <c r="P30" s="154">
        <f t="shared" si="4"/>
        <v>1</v>
      </c>
      <c r="Q30" s="3" t="str">
        <f t="shared" si="2"/>
        <v>SATISFACTORIO</v>
      </c>
      <c r="R30" s="150" t="s">
        <v>265</v>
      </c>
      <c r="S30" s="150" t="s">
        <v>304</v>
      </c>
      <c r="T30" s="163" t="s">
        <v>295</v>
      </c>
    </row>
    <row r="31" spans="1:20" ht="140.25" customHeight="1">
      <c r="A31" s="113" t="s">
        <v>37</v>
      </c>
      <c r="B31" s="113" t="s">
        <v>27</v>
      </c>
      <c r="C31" s="114" t="s">
        <v>137</v>
      </c>
      <c r="D31" s="115" t="s">
        <v>181</v>
      </c>
      <c r="E31" s="113" t="s">
        <v>187</v>
      </c>
      <c r="F31" s="116" t="s">
        <v>36</v>
      </c>
      <c r="G31" s="113" t="s">
        <v>26</v>
      </c>
      <c r="H31" s="117">
        <v>1</v>
      </c>
      <c r="I31" s="113" t="s">
        <v>87</v>
      </c>
      <c r="J31" s="113" t="s">
        <v>88</v>
      </c>
      <c r="K31" s="113" t="s">
        <v>89</v>
      </c>
      <c r="L31" s="113" t="s">
        <v>90</v>
      </c>
      <c r="M31" s="52">
        <v>5</v>
      </c>
      <c r="N31" s="52">
        <v>5</v>
      </c>
      <c r="O31" s="127">
        <f t="shared" si="3"/>
        <v>1</v>
      </c>
      <c r="P31" s="154">
        <f t="shared" si="4"/>
        <v>1</v>
      </c>
      <c r="Q31" s="3" t="str">
        <f t="shared" si="2"/>
        <v>SATISFACTORIO</v>
      </c>
      <c r="R31" s="150" t="s">
        <v>258</v>
      </c>
      <c r="S31" s="150" t="s">
        <v>305</v>
      </c>
      <c r="T31" s="163" t="s">
        <v>295</v>
      </c>
    </row>
    <row r="32" spans="1:20" ht="168" customHeight="1">
      <c r="A32" s="113" t="s">
        <v>37</v>
      </c>
      <c r="B32" s="113" t="s">
        <v>51</v>
      </c>
      <c r="C32" s="114" t="s">
        <v>138</v>
      </c>
      <c r="D32" s="115" t="s">
        <v>182</v>
      </c>
      <c r="E32" s="113" t="s">
        <v>188</v>
      </c>
      <c r="F32" s="116" t="s">
        <v>36</v>
      </c>
      <c r="G32" s="113" t="s">
        <v>26</v>
      </c>
      <c r="H32" s="117">
        <v>1</v>
      </c>
      <c r="I32" s="113" t="s">
        <v>87</v>
      </c>
      <c r="J32" s="113" t="s">
        <v>88</v>
      </c>
      <c r="K32" s="113" t="s">
        <v>89</v>
      </c>
      <c r="L32" s="113" t="s">
        <v>90</v>
      </c>
      <c r="M32" s="52">
        <v>138</v>
      </c>
      <c r="N32" s="52">
        <v>138</v>
      </c>
      <c r="O32" s="127">
        <f t="shared" si="3"/>
        <v>1</v>
      </c>
      <c r="P32" s="154">
        <f t="shared" si="4"/>
        <v>1</v>
      </c>
      <c r="Q32" s="3" t="str">
        <f t="shared" si="2"/>
        <v>SATISFACTORIO</v>
      </c>
      <c r="R32" s="150" t="s">
        <v>259</v>
      </c>
      <c r="S32" s="150" t="s">
        <v>306</v>
      </c>
      <c r="T32" s="163" t="s">
        <v>295</v>
      </c>
    </row>
    <row r="33" spans="1:20" ht="125.25" customHeight="1">
      <c r="A33" s="113" t="s">
        <v>37</v>
      </c>
      <c r="B33" s="113" t="s">
        <v>51</v>
      </c>
      <c r="C33" s="114" t="s">
        <v>139</v>
      </c>
      <c r="D33" s="115" t="s">
        <v>183</v>
      </c>
      <c r="E33" s="113" t="s">
        <v>209</v>
      </c>
      <c r="F33" s="116" t="s">
        <v>36</v>
      </c>
      <c r="G33" s="113" t="s">
        <v>172</v>
      </c>
      <c r="H33" s="117">
        <v>1</v>
      </c>
      <c r="I33" s="113" t="s">
        <v>87</v>
      </c>
      <c r="J33" s="113" t="s">
        <v>88</v>
      </c>
      <c r="K33" s="113" t="s">
        <v>89</v>
      </c>
      <c r="L33" s="113" t="s">
        <v>90</v>
      </c>
      <c r="M33" s="52">
        <v>13</v>
      </c>
      <c r="N33" s="52">
        <v>13</v>
      </c>
      <c r="O33" s="127">
        <f t="shared" si="3"/>
        <v>1</v>
      </c>
      <c r="P33" s="154">
        <f t="shared" si="4"/>
        <v>1</v>
      </c>
      <c r="Q33" s="3" t="str">
        <f t="shared" si="2"/>
        <v>SATISFACTORIO</v>
      </c>
      <c r="R33" s="150" t="s">
        <v>260</v>
      </c>
      <c r="S33" s="164" t="s">
        <v>307</v>
      </c>
      <c r="T33" s="163" t="s">
        <v>295</v>
      </c>
    </row>
    <row r="34" spans="1:20" ht="123" customHeight="1">
      <c r="A34" s="113" t="s">
        <v>37</v>
      </c>
      <c r="B34" s="113" t="s">
        <v>24</v>
      </c>
      <c r="C34" s="114" t="s">
        <v>197</v>
      </c>
      <c r="D34" s="115" t="s">
        <v>198</v>
      </c>
      <c r="E34" s="113" t="s">
        <v>199</v>
      </c>
      <c r="F34" s="116" t="s">
        <v>36</v>
      </c>
      <c r="G34" s="113" t="s">
        <v>26</v>
      </c>
      <c r="H34" s="117">
        <v>1</v>
      </c>
      <c r="I34" s="113" t="s">
        <v>87</v>
      </c>
      <c r="J34" s="113" t="s">
        <v>88</v>
      </c>
      <c r="K34" s="113" t="s">
        <v>89</v>
      </c>
      <c r="L34" s="113" t="s">
        <v>90</v>
      </c>
      <c r="M34" s="52">
        <v>2</v>
      </c>
      <c r="N34" s="52">
        <v>2</v>
      </c>
      <c r="O34" s="127">
        <f t="shared" si="3"/>
        <v>1</v>
      </c>
      <c r="P34" s="154">
        <f t="shared" si="4"/>
        <v>1</v>
      </c>
      <c r="Q34" s="3" t="str">
        <f t="shared" si="2"/>
        <v>SATISFACTORIO</v>
      </c>
      <c r="R34" s="150" t="s">
        <v>261</v>
      </c>
      <c r="S34" s="150" t="s">
        <v>308</v>
      </c>
      <c r="T34" s="163" t="s">
        <v>295</v>
      </c>
    </row>
    <row r="35" spans="1:20" ht="123" customHeight="1">
      <c r="A35" s="113" t="s">
        <v>37</v>
      </c>
      <c r="B35" s="113" t="s">
        <v>24</v>
      </c>
      <c r="C35" s="114" t="s">
        <v>200</v>
      </c>
      <c r="D35" s="115" t="s">
        <v>201</v>
      </c>
      <c r="E35" s="113" t="s">
        <v>202</v>
      </c>
      <c r="F35" s="116" t="s">
        <v>36</v>
      </c>
      <c r="G35" s="113" t="s">
        <v>26</v>
      </c>
      <c r="H35" s="117">
        <v>1</v>
      </c>
      <c r="I35" s="113" t="s">
        <v>87</v>
      </c>
      <c r="J35" s="113" t="s">
        <v>88</v>
      </c>
      <c r="K35" s="113" t="s">
        <v>89</v>
      </c>
      <c r="L35" s="113" t="s">
        <v>90</v>
      </c>
      <c r="M35" s="52">
        <v>10</v>
      </c>
      <c r="N35" s="52">
        <v>10</v>
      </c>
      <c r="O35" s="127">
        <f t="shared" si="3"/>
        <v>1</v>
      </c>
      <c r="P35" s="154">
        <f t="shared" si="4"/>
        <v>1</v>
      </c>
      <c r="Q35" s="3" t="str">
        <f t="shared" si="2"/>
        <v>SATISFACTORIO</v>
      </c>
      <c r="R35" s="150" t="s">
        <v>262</v>
      </c>
      <c r="S35" s="150" t="s">
        <v>309</v>
      </c>
      <c r="T35" s="163" t="s">
        <v>295</v>
      </c>
    </row>
    <row r="36" spans="1:20" ht="123" customHeight="1">
      <c r="A36" s="113" t="s">
        <v>37</v>
      </c>
      <c r="B36" s="113" t="s">
        <v>27</v>
      </c>
      <c r="C36" s="114" t="s">
        <v>203</v>
      </c>
      <c r="D36" s="115" t="s">
        <v>204</v>
      </c>
      <c r="E36" s="113" t="s">
        <v>205</v>
      </c>
      <c r="F36" s="116" t="s">
        <v>36</v>
      </c>
      <c r="G36" s="113" t="s">
        <v>80</v>
      </c>
      <c r="H36" s="117">
        <v>0.87</v>
      </c>
      <c r="I36" s="113" t="s">
        <v>214</v>
      </c>
      <c r="J36" s="113" t="s">
        <v>215</v>
      </c>
      <c r="K36" s="113" t="s">
        <v>216</v>
      </c>
      <c r="L36" s="113" t="s">
        <v>217</v>
      </c>
      <c r="M36" s="52" t="s">
        <v>246</v>
      </c>
      <c r="N36" s="52" t="s">
        <v>246</v>
      </c>
      <c r="O36" s="127" t="s">
        <v>246</v>
      </c>
      <c r="P36" s="154" t="s">
        <v>246</v>
      </c>
      <c r="Q36" s="3" t="s">
        <v>246</v>
      </c>
      <c r="R36" s="150" t="s">
        <v>263</v>
      </c>
      <c r="S36" s="127" t="s">
        <v>246</v>
      </c>
      <c r="T36" s="163" t="s">
        <v>295</v>
      </c>
    </row>
    <row r="37" spans="1:20" ht="168" customHeight="1">
      <c r="A37" s="113" t="s">
        <v>37</v>
      </c>
      <c r="B37" s="113" t="s">
        <v>24</v>
      </c>
      <c r="C37" s="114" t="s">
        <v>194</v>
      </c>
      <c r="D37" s="115" t="s">
        <v>195</v>
      </c>
      <c r="E37" s="113" t="s">
        <v>196</v>
      </c>
      <c r="F37" s="116" t="s">
        <v>36</v>
      </c>
      <c r="G37" s="113" t="s">
        <v>80</v>
      </c>
      <c r="H37" s="117">
        <v>1</v>
      </c>
      <c r="I37" s="113" t="s">
        <v>87</v>
      </c>
      <c r="J37" s="113" t="s">
        <v>88</v>
      </c>
      <c r="K37" s="113" t="s">
        <v>89</v>
      </c>
      <c r="L37" s="113" t="s">
        <v>90</v>
      </c>
      <c r="M37" s="52">
        <v>3</v>
      </c>
      <c r="N37" s="52">
        <v>3</v>
      </c>
      <c r="O37" s="127">
        <f t="shared" si="3"/>
        <v>1</v>
      </c>
      <c r="P37" s="154">
        <f t="shared" si="4"/>
        <v>1</v>
      </c>
      <c r="Q37" s="3" t="str">
        <f t="shared" si="2"/>
        <v>SATISFACTORIO</v>
      </c>
      <c r="R37" s="150" t="s">
        <v>264</v>
      </c>
      <c r="S37" s="150" t="s">
        <v>310</v>
      </c>
      <c r="T37" s="163" t="s">
        <v>295</v>
      </c>
    </row>
    <row r="38" spans="1:20" ht="136.5" customHeight="1">
      <c r="A38" s="113" t="s">
        <v>37</v>
      </c>
      <c r="B38" s="113" t="s">
        <v>24</v>
      </c>
      <c r="C38" s="114" t="s">
        <v>207</v>
      </c>
      <c r="D38" s="115" t="s">
        <v>206</v>
      </c>
      <c r="E38" s="113" t="s">
        <v>208</v>
      </c>
      <c r="F38" s="116" t="s">
        <v>36</v>
      </c>
      <c r="G38" s="113" t="s">
        <v>26</v>
      </c>
      <c r="H38" s="117">
        <v>1</v>
      </c>
      <c r="I38" s="113" t="s">
        <v>87</v>
      </c>
      <c r="J38" s="113" t="s">
        <v>88</v>
      </c>
      <c r="K38" s="113" t="s">
        <v>89</v>
      </c>
      <c r="L38" s="113" t="s">
        <v>90</v>
      </c>
      <c r="M38" s="52">
        <v>4</v>
      </c>
      <c r="N38" s="52">
        <v>4</v>
      </c>
      <c r="O38" s="127">
        <f t="shared" si="3"/>
        <v>1</v>
      </c>
      <c r="P38" s="154">
        <f t="shared" si="4"/>
        <v>1</v>
      </c>
      <c r="Q38" s="3" t="str">
        <f t="shared" si="2"/>
        <v>SATISFACTORIO</v>
      </c>
      <c r="R38" s="150" t="s">
        <v>273</v>
      </c>
      <c r="S38" s="150" t="s">
        <v>311</v>
      </c>
      <c r="T38" s="163" t="s">
        <v>295</v>
      </c>
    </row>
    <row r="39" spans="1:20" ht="123.75" customHeight="1">
      <c r="A39" s="66" t="s">
        <v>116</v>
      </c>
      <c r="B39" s="66" t="s">
        <v>27</v>
      </c>
      <c r="C39" s="66" t="s">
        <v>38</v>
      </c>
      <c r="D39" s="67" t="s">
        <v>115</v>
      </c>
      <c r="E39" s="66" t="s">
        <v>117</v>
      </c>
      <c r="F39" s="68" t="s">
        <v>36</v>
      </c>
      <c r="G39" s="66" t="s">
        <v>26</v>
      </c>
      <c r="H39" s="69">
        <v>1</v>
      </c>
      <c r="I39" s="66" t="s">
        <v>87</v>
      </c>
      <c r="J39" s="66" t="s">
        <v>88</v>
      </c>
      <c r="K39" s="66" t="s">
        <v>89</v>
      </c>
      <c r="L39" s="66" t="s">
        <v>90</v>
      </c>
      <c r="M39" s="70">
        <v>7</v>
      </c>
      <c r="N39" s="70">
        <v>7</v>
      </c>
      <c r="O39" s="128">
        <f t="shared" si="3"/>
        <v>1</v>
      </c>
      <c r="P39" s="129">
        <f t="shared" si="4"/>
        <v>1</v>
      </c>
      <c r="Q39" s="3" t="str">
        <f t="shared" si="2"/>
        <v>SATISFACTORIO</v>
      </c>
      <c r="R39" s="145" t="s">
        <v>240</v>
      </c>
      <c r="S39" s="71" t="s">
        <v>317</v>
      </c>
      <c r="T39" s="72" t="s">
        <v>314</v>
      </c>
    </row>
    <row r="40" spans="1:20" ht="103.5" customHeight="1">
      <c r="A40" s="66" t="s">
        <v>119</v>
      </c>
      <c r="B40" s="66" t="s">
        <v>24</v>
      </c>
      <c r="C40" s="66" t="s">
        <v>39</v>
      </c>
      <c r="D40" s="67" t="s">
        <v>118</v>
      </c>
      <c r="E40" s="66" t="s">
        <v>120</v>
      </c>
      <c r="F40" s="68" t="s">
        <v>36</v>
      </c>
      <c r="G40" s="66" t="s">
        <v>26</v>
      </c>
      <c r="H40" s="69">
        <v>1</v>
      </c>
      <c r="I40" s="66" t="s">
        <v>87</v>
      </c>
      <c r="J40" s="66" t="s">
        <v>88</v>
      </c>
      <c r="K40" s="66" t="s">
        <v>89</v>
      </c>
      <c r="L40" s="66" t="s">
        <v>90</v>
      </c>
      <c r="M40" s="70">
        <v>5195</v>
      </c>
      <c r="N40" s="70">
        <v>5195</v>
      </c>
      <c r="O40" s="128">
        <f t="shared" si="3"/>
        <v>1</v>
      </c>
      <c r="P40" s="129">
        <f aca="true" t="shared" si="5" ref="P40:P62">O40/H40</f>
        <v>1</v>
      </c>
      <c r="Q40" s="3" t="str">
        <f t="shared" si="2"/>
        <v>SATISFACTORIO</v>
      </c>
      <c r="R40" s="145" t="s">
        <v>239</v>
      </c>
      <c r="S40" s="71" t="s">
        <v>318</v>
      </c>
      <c r="T40" s="72" t="s">
        <v>314</v>
      </c>
    </row>
    <row r="41" spans="1:20" ht="198" customHeight="1">
      <c r="A41" s="66" t="s">
        <v>122</v>
      </c>
      <c r="B41" s="66" t="s">
        <v>24</v>
      </c>
      <c r="C41" s="66" t="s">
        <v>123</v>
      </c>
      <c r="D41" s="67" t="s">
        <v>127</v>
      </c>
      <c r="E41" s="66" t="s">
        <v>144</v>
      </c>
      <c r="F41" s="68">
        <v>230</v>
      </c>
      <c r="G41" s="66" t="s">
        <v>26</v>
      </c>
      <c r="H41" s="69">
        <v>1</v>
      </c>
      <c r="I41" s="66" t="s">
        <v>87</v>
      </c>
      <c r="J41" s="66" t="s">
        <v>88</v>
      </c>
      <c r="K41" s="66" t="s">
        <v>89</v>
      </c>
      <c r="L41" s="66" t="s">
        <v>90</v>
      </c>
      <c r="M41" s="70">
        <v>189</v>
      </c>
      <c r="N41" s="70">
        <v>230</v>
      </c>
      <c r="O41" s="128">
        <f t="shared" si="3"/>
        <v>0.8217391304347826</v>
      </c>
      <c r="P41" s="129">
        <f t="shared" si="5"/>
        <v>0.8217391304347826</v>
      </c>
      <c r="Q41" s="3" t="str">
        <f t="shared" si="2"/>
        <v>ACEPTABLE</v>
      </c>
      <c r="R41" s="145" t="s">
        <v>291</v>
      </c>
      <c r="S41" s="71" t="s">
        <v>332</v>
      </c>
      <c r="T41" s="72" t="s">
        <v>314</v>
      </c>
    </row>
    <row r="42" spans="1:20" ht="275.25" customHeight="1">
      <c r="A42" s="22" t="s">
        <v>40</v>
      </c>
      <c r="B42" s="22" t="s">
        <v>27</v>
      </c>
      <c r="C42" s="22" t="s">
        <v>61</v>
      </c>
      <c r="D42" s="23" t="s">
        <v>121</v>
      </c>
      <c r="E42" s="22" t="s">
        <v>250</v>
      </c>
      <c r="F42" s="24" t="s">
        <v>36</v>
      </c>
      <c r="G42" s="22" t="s">
        <v>26</v>
      </c>
      <c r="H42" s="25">
        <v>1</v>
      </c>
      <c r="I42" s="22" t="s">
        <v>87</v>
      </c>
      <c r="J42" s="22" t="s">
        <v>88</v>
      </c>
      <c r="K42" s="22" t="s">
        <v>89</v>
      </c>
      <c r="L42" s="22" t="s">
        <v>90</v>
      </c>
      <c r="M42" s="26">
        <v>386</v>
      </c>
      <c r="N42" s="26">
        <v>386</v>
      </c>
      <c r="O42" s="130">
        <f t="shared" si="3"/>
        <v>1</v>
      </c>
      <c r="P42" s="131">
        <f t="shared" si="5"/>
        <v>1</v>
      </c>
      <c r="Q42" s="3" t="str">
        <f t="shared" si="2"/>
        <v>SATISFACTORIO</v>
      </c>
      <c r="R42" s="27" t="s">
        <v>270</v>
      </c>
      <c r="S42" s="27" t="s">
        <v>319</v>
      </c>
      <c r="T42" s="28" t="s">
        <v>314</v>
      </c>
    </row>
    <row r="43" spans="1:20" ht="232.5" customHeight="1">
      <c r="A43" s="22" t="s">
        <v>40</v>
      </c>
      <c r="B43" s="22" t="s">
        <v>24</v>
      </c>
      <c r="C43" s="22" t="s">
        <v>62</v>
      </c>
      <c r="D43" s="23" t="s">
        <v>229</v>
      </c>
      <c r="E43" s="22" t="s">
        <v>230</v>
      </c>
      <c r="F43" s="24" t="s">
        <v>36</v>
      </c>
      <c r="G43" s="22" t="s">
        <v>26</v>
      </c>
      <c r="H43" s="25">
        <v>1</v>
      </c>
      <c r="I43" s="22" t="s">
        <v>87</v>
      </c>
      <c r="J43" s="22" t="s">
        <v>88</v>
      </c>
      <c r="K43" s="22" t="s">
        <v>89</v>
      </c>
      <c r="L43" s="22" t="s">
        <v>90</v>
      </c>
      <c r="M43" s="26" t="s">
        <v>246</v>
      </c>
      <c r="N43" s="26" t="s">
        <v>246</v>
      </c>
      <c r="O43" s="130" t="s">
        <v>246</v>
      </c>
      <c r="P43" s="131" t="s">
        <v>246</v>
      </c>
      <c r="Q43" s="3" t="s">
        <v>246</v>
      </c>
      <c r="R43" s="27" t="s">
        <v>251</v>
      </c>
      <c r="S43" s="28" t="s">
        <v>246</v>
      </c>
      <c r="T43" s="28" t="s">
        <v>314</v>
      </c>
    </row>
    <row r="44" spans="1:20" ht="122.25" customHeight="1">
      <c r="A44" s="22" t="s">
        <v>40</v>
      </c>
      <c r="B44" s="22" t="s">
        <v>24</v>
      </c>
      <c r="C44" s="22" t="s">
        <v>63</v>
      </c>
      <c r="D44" s="23" t="s">
        <v>231</v>
      </c>
      <c r="E44" s="22" t="s">
        <v>232</v>
      </c>
      <c r="F44" s="24" t="s">
        <v>36</v>
      </c>
      <c r="G44" s="22" t="s">
        <v>26</v>
      </c>
      <c r="H44" s="25">
        <v>1</v>
      </c>
      <c r="I44" s="22" t="s">
        <v>87</v>
      </c>
      <c r="J44" s="22" t="s">
        <v>88</v>
      </c>
      <c r="K44" s="22" t="s">
        <v>89</v>
      </c>
      <c r="L44" s="22" t="s">
        <v>90</v>
      </c>
      <c r="M44" s="26" t="s">
        <v>246</v>
      </c>
      <c r="N44" s="26" t="s">
        <v>246</v>
      </c>
      <c r="O44" s="130" t="s">
        <v>246</v>
      </c>
      <c r="P44" s="131" t="s">
        <v>246</v>
      </c>
      <c r="Q44" s="3" t="s">
        <v>246</v>
      </c>
      <c r="R44" s="27" t="s">
        <v>249</v>
      </c>
      <c r="S44" s="28" t="s">
        <v>246</v>
      </c>
      <c r="T44" s="28" t="s">
        <v>314</v>
      </c>
    </row>
    <row r="45" spans="1:20" ht="214.5" customHeight="1">
      <c r="A45" s="22" t="s">
        <v>40</v>
      </c>
      <c r="B45" s="22" t="s">
        <v>27</v>
      </c>
      <c r="C45" s="22" t="s">
        <v>64</v>
      </c>
      <c r="D45" s="23" t="s">
        <v>75</v>
      </c>
      <c r="E45" s="22" t="s">
        <v>233</v>
      </c>
      <c r="F45" s="24" t="s">
        <v>36</v>
      </c>
      <c r="G45" s="22" t="s">
        <v>26</v>
      </c>
      <c r="H45" s="25">
        <v>1</v>
      </c>
      <c r="I45" s="22" t="s">
        <v>87</v>
      </c>
      <c r="J45" s="22" t="s">
        <v>88</v>
      </c>
      <c r="K45" s="22" t="s">
        <v>89</v>
      </c>
      <c r="L45" s="22" t="s">
        <v>90</v>
      </c>
      <c r="M45" s="26">
        <v>30</v>
      </c>
      <c r="N45" s="26">
        <v>30</v>
      </c>
      <c r="O45" s="130">
        <f t="shared" si="3"/>
        <v>1</v>
      </c>
      <c r="P45" s="131">
        <f t="shared" si="5"/>
        <v>1</v>
      </c>
      <c r="Q45" s="3" t="str">
        <f t="shared" si="2"/>
        <v>SATISFACTORIO</v>
      </c>
      <c r="R45" s="146" t="s">
        <v>271</v>
      </c>
      <c r="S45" s="27" t="s">
        <v>320</v>
      </c>
      <c r="T45" s="28" t="s">
        <v>314</v>
      </c>
    </row>
    <row r="46" spans="1:20" ht="122.25" customHeight="1">
      <c r="A46" s="22" t="s">
        <v>40</v>
      </c>
      <c r="B46" s="22" t="s">
        <v>24</v>
      </c>
      <c r="C46" s="22" t="s">
        <v>235</v>
      </c>
      <c r="D46" s="23" t="s">
        <v>234</v>
      </c>
      <c r="E46" s="22" t="s">
        <v>236</v>
      </c>
      <c r="F46" s="24" t="s">
        <v>36</v>
      </c>
      <c r="G46" s="22" t="s">
        <v>26</v>
      </c>
      <c r="H46" s="25">
        <v>1</v>
      </c>
      <c r="I46" s="22" t="s">
        <v>87</v>
      </c>
      <c r="J46" s="22" t="s">
        <v>88</v>
      </c>
      <c r="K46" s="22" t="s">
        <v>89</v>
      </c>
      <c r="L46" s="22" t="s">
        <v>90</v>
      </c>
      <c r="M46" s="26">
        <v>334</v>
      </c>
      <c r="N46" s="26">
        <v>334</v>
      </c>
      <c r="O46" s="130">
        <f t="shared" si="3"/>
        <v>1</v>
      </c>
      <c r="P46" s="131">
        <f t="shared" si="5"/>
        <v>1</v>
      </c>
      <c r="Q46" s="3" t="str">
        <f t="shared" si="2"/>
        <v>SATISFACTORIO</v>
      </c>
      <c r="R46" s="146" t="s">
        <v>272</v>
      </c>
      <c r="S46" s="27" t="s">
        <v>321</v>
      </c>
      <c r="T46" s="28" t="s">
        <v>314</v>
      </c>
    </row>
    <row r="47" spans="1:20" ht="217.5" customHeight="1">
      <c r="A47" s="73" t="s">
        <v>41</v>
      </c>
      <c r="B47" s="73" t="s">
        <v>24</v>
      </c>
      <c r="C47" s="73" t="s">
        <v>65</v>
      </c>
      <c r="D47" s="74" t="s">
        <v>104</v>
      </c>
      <c r="E47" s="73" t="s">
        <v>108</v>
      </c>
      <c r="F47" s="73">
        <v>1</v>
      </c>
      <c r="G47" s="73" t="s">
        <v>26</v>
      </c>
      <c r="H47" s="75">
        <v>1</v>
      </c>
      <c r="I47" s="73" t="s">
        <v>87</v>
      </c>
      <c r="J47" s="73" t="s">
        <v>88</v>
      </c>
      <c r="K47" s="73" t="s">
        <v>89</v>
      </c>
      <c r="L47" s="73" t="s">
        <v>90</v>
      </c>
      <c r="M47" s="76" t="s">
        <v>246</v>
      </c>
      <c r="N47" s="76" t="s">
        <v>246</v>
      </c>
      <c r="O47" s="132" t="s">
        <v>246</v>
      </c>
      <c r="P47" s="133" t="s">
        <v>246</v>
      </c>
      <c r="Q47" s="3" t="s">
        <v>246</v>
      </c>
      <c r="R47" s="151" t="s">
        <v>268</v>
      </c>
      <c r="S47" s="151" t="s">
        <v>322</v>
      </c>
      <c r="T47" s="142" t="s">
        <v>314</v>
      </c>
    </row>
    <row r="48" spans="1:20" ht="214.5" customHeight="1">
      <c r="A48" s="73" t="s">
        <v>41</v>
      </c>
      <c r="B48" s="73" t="s">
        <v>24</v>
      </c>
      <c r="C48" s="73" t="s">
        <v>66</v>
      </c>
      <c r="D48" s="74" t="s">
        <v>103</v>
      </c>
      <c r="E48" s="73" t="s">
        <v>105</v>
      </c>
      <c r="F48" s="73">
        <v>3</v>
      </c>
      <c r="G48" s="73" t="s">
        <v>26</v>
      </c>
      <c r="H48" s="75">
        <v>1</v>
      </c>
      <c r="I48" s="73" t="s">
        <v>87</v>
      </c>
      <c r="J48" s="73" t="s">
        <v>88</v>
      </c>
      <c r="K48" s="73" t="s">
        <v>89</v>
      </c>
      <c r="L48" s="73" t="s">
        <v>90</v>
      </c>
      <c r="M48" s="76">
        <v>98</v>
      </c>
      <c r="N48" s="76">
        <v>98</v>
      </c>
      <c r="O48" s="132">
        <f t="shared" si="3"/>
        <v>1</v>
      </c>
      <c r="P48" s="133">
        <f t="shared" si="5"/>
        <v>1</v>
      </c>
      <c r="Q48" s="3" t="str">
        <f t="shared" si="2"/>
        <v>SATISFACTORIO</v>
      </c>
      <c r="R48" s="159" t="s">
        <v>285</v>
      </c>
      <c r="S48" s="151" t="s">
        <v>323</v>
      </c>
      <c r="T48" s="142" t="s">
        <v>314</v>
      </c>
    </row>
    <row r="49" spans="1:20" ht="240.75" customHeight="1">
      <c r="A49" s="73" t="s">
        <v>41</v>
      </c>
      <c r="B49" s="73" t="s">
        <v>24</v>
      </c>
      <c r="C49" s="73" t="s">
        <v>67</v>
      </c>
      <c r="D49" s="74" t="s">
        <v>107</v>
      </c>
      <c r="E49" s="73" t="s">
        <v>106</v>
      </c>
      <c r="F49" s="77" t="s">
        <v>36</v>
      </c>
      <c r="G49" s="73" t="s">
        <v>26</v>
      </c>
      <c r="H49" s="75">
        <v>1</v>
      </c>
      <c r="I49" s="73" t="s">
        <v>87</v>
      </c>
      <c r="J49" s="73" t="s">
        <v>88</v>
      </c>
      <c r="K49" s="73" t="s">
        <v>89</v>
      </c>
      <c r="L49" s="73" t="s">
        <v>90</v>
      </c>
      <c r="M49" s="76">
        <v>199</v>
      </c>
      <c r="N49" s="76">
        <v>199</v>
      </c>
      <c r="O49" s="132">
        <f t="shared" si="3"/>
        <v>1</v>
      </c>
      <c r="P49" s="133">
        <f t="shared" si="5"/>
        <v>1</v>
      </c>
      <c r="Q49" s="3" t="str">
        <f t="shared" si="2"/>
        <v>SATISFACTORIO</v>
      </c>
      <c r="R49" s="111" t="s">
        <v>269</v>
      </c>
      <c r="S49" s="151" t="s">
        <v>324</v>
      </c>
      <c r="T49" s="142" t="s">
        <v>314</v>
      </c>
    </row>
    <row r="50" spans="1:20" ht="199.5" customHeight="1">
      <c r="A50" s="73" t="s">
        <v>41</v>
      </c>
      <c r="B50" s="73" t="s">
        <v>24</v>
      </c>
      <c r="C50" s="73" t="s">
        <v>226</v>
      </c>
      <c r="D50" s="74" t="s">
        <v>227</v>
      </c>
      <c r="E50" s="73" t="s">
        <v>228</v>
      </c>
      <c r="F50" s="77" t="s">
        <v>36</v>
      </c>
      <c r="G50" s="73" t="s">
        <v>26</v>
      </c>
      <c r="H50" s="75">
        <v>1</v>
      </c>
      <c r="I50" s="73" t="s">
        <v>87</v>
      </c>
      <c r="J50" s="73" t="s">
        <v>88</v>
      </c>
      <c r="K50" s="73" t="s">
        <v>89</v>
      </c>
      <c r="L50" s="73" t="s">
        <v>90</v>
      </c>
      <c r="M50" s="76">
        <v>50</v>
      </c>
      <c r="N50" s="76">
        <v>50</v>
      </c>
      <c r="O50" s="132">
        <f t="shared" si="3"/>
        <v>1</v>
      </c>
      <c r="P50" s="133">
        <f t="shared" si="5"/>
        <v>1</v>
      </c>
      <c r="Q50" s="3" t="str">
        <f t="shared" si="2"/>
        <v>SATISFACTORIO</v>
      </c>
      <c r="R50" s="159" t="s">
        <v>286</v>
      </c>
      <c r="S50" s="151" t="s">
        <v>325</v>
      </c>
      <c r="T50" s="142" t="s">
        <v>314</v>
      </c>
    </row>
    <row r="51" spans="1:20" ht="214.5" customHeight="1">
      <c r="A51" s="78" t="s">
        <v>42</v>
      </c>
      <c r="B51" s="78" t="s">
        <v>24</v>
      </c>
      <c r="C51" s="78" t="s">
        <v>74</v>
      </c>
      <c r="D51" s="155" t="s">
        <v>94</v>
      </c>
      <c r="E51" s="78" t="s">
        <v>165</v>
      </c>
      <c r="F51" s="79" t="s">
        <v>36</v>
      </c>
      <c r="G51" s="78" t="s">
        <v>26</v>
      </c>
      <c r="H51" s="80">
        <v>1</v>
      </c>
      <c r="I51" s="78" t="s">
        <v>87</v>
      </c>
      <c r="J51" s="78" t="s">
        <v>88</v>
      </c>
      <c r="K51" s="78" t="s">
        <v>89</v>
      </c>
      <c r="L51" s="78" t="s">
        <v>90</v>
      </c>
      <c r="M51" s="109">
        <v>1</v>
      </c>
      <c r="N51" s="81">
        <v>7</v>
      </c>
      <c r="O51" s="134">
        <f t="shared" si="3"/>
        <v>0.14285714285714285</v>
      </c>
      <c r="P51" s="135">
        <f t="shared" si="5"/>
        <v>0.14285714285714285</v>
      </c>
      <c r="Q51" s="3" t="str">
        <f t="shared" si="2"/>
        <v>INSATISFACTORIO</v>
      </c>
      <c r="R51" s="82" t="s">
        <v>274</v>
      </c>
      <c r="S51" s="82" t="s">
        <v>292</v>
      </c>
      <c r="T51" s="160" t="s">
        <v>295</v>
      </c>
    </row>
    <row r="52" spans="1:20" ht="186.75" customHeight="1">
      <c r="A52" s="78" t="s">
        <v>42</v>
      </c>
      <c r="B52" s="78" t="s">
        <v>24</v>
      </c>
      <c r="C52" s="78" t="s">
        <v>43</v>
      </c>
      <c r="D52" s="155" t="s">
        <v>164</v>
      </c>
      <c r="E52" s="78" t="s">
        <v>166</v>
      </c>
      <c r="F52" s="79" t="s">
        <v>36</v>
      </c>
      <c r="G52" s="78" t="s">
        <v>26</v>
      </c>
      <c r="H52" s="80">
        <v>1</v>
      </c>
      <c r="I52" s="78" t="s">
        <v>87</v>
      </c>
      <c r="J52" s="78" t="s">
        <v>88</v>
      </c>
      <c r="K52" s="78" t="s">
        <v>89</v>
      </c>
      <c r="L52" s="78" t="s">
        <v>90</v>
      </c>
      <c r="M52" s="109">
        <v>1059</v>
      </c>
      <c r="N52" s="81">
        <v>1059</v>
      </c>
      <c r="O52" s="134">
        <f t="shared" si="3"/>
        <v>1</v>
      </c>
      <c r="P52" s="135">
        <f t="shared" si="5"/>
        <v>1</v>
      </c>
      <c r="Q52" s="3" t="str">
        <f t="shared" si="2"/>
        <v>SATISFACTORIO</v>
      </c>
      <c r="R52" s="82" t="s">
        <v>241</v>
      </c>
      <c r="S52" s="82" t="s">
        <v>296</v>
      </c>
      <c r="T52" s="160" t="s">
        <v>295</v>
      </c>
    </row>
    <row r="53" spans="1:20" ht="202.5" customHeight="1">
      <c r="A53" s="78" t="s">
        <v>42</v>
      </c>
      <c r="B53" s="78" t="s">
        <v>24</v>
      </c>
      <c r="C53" s="78" t="s">
        <v>44</v>
      </c>
      <c r="D53" s="155" t="s">
        <v>96</v>
      </c>
      <c r="E53" s="78" t="s">
        <v>167</v>
      </c>
      <c r="F53" s="79" t="s">
        <v>36</v>
      </c>
      <c r="G53" s="78" t="s">
        <v>26</v>
      </c>
      <c r="H53" s="80">
        <v>1</v>
      </c>
      <c r="I53" s="78" t="s">
        <v>87</v>
      </c>
      <c r="J53" s="78" t="s">
        <v>88</v>
      </c>
      <c r="K53" s="78" t="s">
        <v>89</v>
      </c>
      <c r="L53" s="78" t="s">
        <v>90</v>
      </c>
      <c r="M53" s="109">
        <v>45</v>
      </c>
      <c r="N53" s="81">
        <v>45</v>
      </c>
      <c r="O53" s="134">
        <f t="shared" si="3"/>
        <v>1</v>
      </c>
      <c r="P53" s="135">
        <f t="shared" si="5"/>
        <v>1</v>
      </c>
      <c r="Q53" s="3" t="str">
        <f t="shared" si="2"/>
        <v>SATISFACTORIO</v>
      </c>
      <c r="R53" s="82" t="s">
        <v>242</v>
      </c>
      <c r="S53" s="82" t="s">
        <v>297</v>
      </c>
      <c r="T53" s="160" t="s">
        <v>295</v>
      </c>
    </row>
    <row r="54" spans="1:23" ht="409.5" customHeight="1">
      <c r="A54" s="78" t="s">
        <v>42</v>
      </c>
      <c r="B54" s="78" t="s">
        <v>24</v>
      </c>
      <c r="C54" s="78" t="s">
        <v>45</v>
      </c>
      <c r="D54" s="155" t="s">
        <v>97</v>
      </c>
      <c r="E54" s="78" t="s">
        <v>168</v>
      </c>
      <c r="F54" s="79">
        <v>4</v>
      </c>
      <c r="G54" s="78" t="s">
        <v>26</v>
      </c>
      <c r="H54" s="80">
        <v>1</v>
      </c>
      <c r="I54" s="78" t="s">
        <v>87</v>
      </c>
      <c r="J54" s="78" t="s">
        <v>88</v>
      </c>
      <c r="K54" s="78" t="s">
        <v>89</v>
      </c>
      <c r="L54" s="78" t="s">
        <v>90</v>
      </c>
      <c r="M54" s="109">
        <v>2</v>
      </c>
      <c r="N54" s="81">
        <v>4</v>
      </c>
      <c r="O54" s="134">
        <f t="shared" si="3"/>
        <v>0.5</v>
      </c>
      <c r="P54" s="135">
        <f t="shared" si="5"/>
        <v>0.5</v>
      </c>
      <c r="Q54" s="3" t="str">
        <f t="shared" si="2"/>
        <v>MINIMO</v>
      </c>
      <c r="R54" s="82" t="s">
        <v>275</v>
      </c>
      <c r="S54" s="82" t="s">
        <v>293</v>
      </c>
      <c r="T54" s="160" t="s">
        <v>295</v>
      </c>
      <c r="V54" s="143"/>
      <c r="W54" s="143"/>
    </row>
    <row r="55" spans="1:22" ht="158.25" customHeight="1">
      <c r="A55" s="78" t="s">
        <v>42</v>
      </c>
      <c r="B55" s="78" t="s">
        <v>24</v>
      </c>
      <c r="C55" s="78" t="s">
        <v>95</v>
      </c>
      <c r="D55" s="155" t="s">
        <v>98</v>
      </c>
      <c r="E55" s="78" t="s">
        <v>169</v>
      </c>
      <c r="F55" s="79" t="s">
        <v>36</v>
      </c>
      <c r="G55" s="78" t="s">
        <v>26</v>
      </c>
      <c r="H55" s="80">
        <v>1</v>
      </c>
      <c r="I55" s="78" t="s">
        <v>87</v>
      </c>
      <c r="J55" s="78" t="s">
        <v>88</v>
      </c>
      <c r="K55" s="78" t="s">
        <v>89</v>
      </c>
      <c r="L55" s="78" t="s">
        <v>90</v>
      </c>
      <c r="M55" s="109">
        <v>15047</v>
      </c>
      <c r="N55" s="81">
        <v>15047</v>
      </c>
      <c r="O55" s="134">
        <f t="shared" si="3"/>
        <v>1</v>
      </c>
      <c r="P55" s="135">
        <f t="shared" si="5"/>
        <v>1</v>
      </c>
      <c r="Q55" s="3" t="str">
        <f t="shared" si="2"/>
        <v>SATISFACTORIO</v>
      </c>
      <c r="R55" s="82" t="s">
        <v>276</v>
      </c>
      <c r="S55" s="82" t="s">
        <v>294</v>
      </c>
      <c r="T55" s="160" t="s">
        <v>295</v>
      </c>
      <c r="V55" s="143"/>
    </row>
    <row r="56" spans="1:22" ht="88.5" customHeight="1">
      <c r="A56" s="83" t="s">
        <v>46</v>
      </c>
      <c r="B56" s="83" t="s">
        <v>24</v>
      </c>
      <c r="C56" s="83" t="s">
        <v>193</v>
      </c>
      <c r="D56" s="87" t="s">
        <v>47</v>
      </c>
      <c r="E56" s="83" t="s">
        <v>86</v>
      </c>
      <c r="F56" s="84" t="s">
        <v>36</v>
      </c>
      <c r="G56" s="83" t="s">
        <v>26</v>
      </c>
      <c r="H56" s="85">
        <v>1</v>
      </c>
      <c r="I56" s="96" t="s">
        <v>87</v>
      </c>
      <c r="J56" s="97" t="s">
        <v>88</v>
      </c>
      <c r="K56" s="96" t="s">
        <v>89</v>
      </c>
      <c r="L56" s="96" t="s">
        <v>90</v>
      </c>
      <c r="M56" s="86">
        <v>588</v>
      </c>
      <c r="N56" s="86">
        <v>606</v>
      </c>
      <c r="O56" s="136">
        <f t="shared" si="3"/>
        <v>0.9702970297029703</v>
      </c>
      <c r="P56" s="137">
        <f t="shared" si="5"/>
        <v>0.9702970297029703</v>
      </c>
      <c r="Q56" s="3" t="str">
        <f t="shared" si="2"/>
        <v>SATISFACTORIO</v>
      </c>
      <c r="R56" s="112" t="s">
        <v>254</v>
      </c>
      <c r="S56" s="112" t="s">
        <v>298</v>
      </c>
      <c r="T56" s="161" t="s">
        <v>295</v>
      </c>
      <c r="V56" s="143"/>
    </row>
    <row r="57" spans="1:27" ht="142.5" customHeight="1">
      <c r="A57" s="61" t="s">
        <v>48</v>
      </c>
      <c r="B57" s="61" t="s">
        <v>24</v>
      </c>
      <c r="C57" s="61" t="s">
        <v>49</v>
      </c>
      <c r="D57" s="62" t="s">
        <v>81</v>
      </c>
      <c r="E57" s="88" t="s">
        <v>129</v>
      </c>
      <c r="F57" s="63">
        <v>2</v>
      </c>
      <c r="G57" s="61" t="s">
        <v>26</v>
      </c>
      <c r="H57" s="64">
        <v>1</v>
      </c>
      <c r="I57" s="98" t="s">
        <v>87</v>
      </c>
      <c r="J57" s="99" t="s">
        <v>88</v>
      </c>
      <c r="K57" s="98" t="s">
        <v>89</v>
      </c>
      <c r="L57" s="98" t="s">
        <v>90</v>
      </c>
      <c r="M57" s="65">
        <v>2</v>
      </c>
      <c r="N57" s="65">
        <v>2</v>
      </c>
      <c r="O57" s="138">
        <f t="shared" si="3"/>
        <v>1</v>
      </c>
      <c r="P57" s="139">
        <f t="shared" si="5"/>
        <v>1</v>
      </c>
      <c r="Q57" s="3" t="str">
        <f t="shared" si="2"/>
        <v>SATISFACTORIO</v>
      </c>
      <c r="R57" s="90" t="s">
        <v>238</v>
      </c>
      <c r="S57" s="156" t="s">
        <v>326</v>
      </c>
      <c r="T57" s="168" t="s">
        <v>314</v>
      </c>
      <c r="V57" s="143"/>
      <c r="AA57" s="92">
        <f>606-588</f>
        <v>18</v>
      </c>
    </row>
    <row r="58" spans="1:20" ht="147" customHeight="1">
      <c r="A58" s="61" t="s">
        <v>48</v>
      </c>
      <c r="B58" s="61" t="s">
        <v>24</v>
      </c>
      <c r="C58" s="61" t="s">
        <v>50</v>
      </c>
      <c r="D58" s="62" t="s">
        <v>84</v>
      </c>
      <c r="E58" s="88" t="s">
        <v>163</v>
      </c>
      <c r="F58" s="89" t="s">
        <v>36</v>
      </c>
      <c r="G58" s="63" t="s">
        <v>26</v>
      </c>
      <c r="H58" s="64">
        <v>1</v>
      </c>
      <c r="I58" s="98" t="s">
        <v>87</v>
      </c>
      <c r="J58" s="99" t="s">
        <v>88</v>
      </c>
      <c r="K58" s="98" t="s">
        <v>89</v>
      </c>
      <c r="L58" s="98" t="s">
        <v>90</v>
      </c>
      <c r="M58" s="65">
        <v>68</v>
      </c>
      <c r="N58" s="65">
        <v>68</v>
      </c>
      <c r="O58" s="138">
        <f t="shared" si="3"/>
        <v>1</v>
      </c>
      <c r="P58" s="139">
        <f t="shared" si="5"/>
        <v>1</v>
      </c>
      <c r="Q58" s="3" t="str">
        <f t="shared" si="2"/>
        <v>SATISFACTORIO</v>
      </c>
      <c r="R58" s="156" t="s">
        <v>247</v>
      </c>
      <c r="S58" s="156" t="s">
        <v>333</v>
      </c>
      <c r="T58" s="168" t="s">
        <v>314</v>
      </c>
    </row>
    <row r="59" spans="1:20" ht="174.75" customHeight="1">
      <c r="A59" s="61" t="s">
        <v>48</v>
      </c>
      <c r="B59" s="61" t="s">
        <v>24</v>
      </c>
      <c r="C59" s="61" t="s">
        <v>82</v>
      </c>
      <c r="D59" s="62" t="s">
        <v>83</v>
      </c>
      <c r="E59" s="88" t="s">
        <v>85</v>
      </c>
      <c r="F59" s="61">
        <v>4</v>
      </c>
      <c r="G59" s="63" t="s">
        <v>26</v>
      </c>
      <c r="H59" s="64">
        <v>1</v>
      </c>
      <c r="I59" s="98" t="s">
        <v>87</v>
      </c>
      <c r="J59" s="99" t="s">
        <v>88</v>
      </c>
      <c r="K59" s="98" t="s">
        <v>89</v>
      </c>
      <c r="L59" s="98" t="s">
        <v>90</v>
      </c>
      <c r="M59" s="65">
        <v>4</v>
      </c>
      <c r="N59" s="65">
        <v>4</v>
      </c>
      <c r="O59" s="138">
        <f t="shared" si="3"/>
        <v>1</v>
      </c>
      <c r="P59" s="139">
        <f t="shared" si="5"/>
        <v>1</v>
      </c>
      <c r="Q59" s="3" t="str">
        <f t="shared" si="2"/>
        <v>SATISFACTORIO</v>
      </c>
      <c r="R59" s="156" t="s">
        <v>248</v>
      </c>
      <c r="S59" s="156" t="s">
        <v>327</v>
      </c>
      <c r="T59" s="168" t="s">
        <v>314</v>
      </c>
    </row>
    <row r="60" spans="1:20" ht="124.5" customHeight="1">
      <c r="A60" s="13" t="s">
        <v>52</v>
      </c>
      <c r="B60" s="13" t="s">
        <v>24</v>
      </c>
      <c r="C60" s="13" t="s">
        <v>70</v>
      </c>
      <c r="D60" s="14" t="s">
        <v>109</v>
      </c>
      <c r="E60" s="13" t="s">
        <v>111</v>
      </c>
      <c r="F60" s="51" t="s">
        <v>36</v>
      </c>
      <c r="G60" s="13" t="s">
        <v>26</v>
      </c>
      <c r="H60" s="15">
        <v>1</v>
      </c>
      <c r="I60" s="13" t="s">
        <v>87</v>
      </c>
      <c r="J60" s="13" t="s">
        <v>88</v>
      </c>
      <c r="K60" s="13" t="s">
        <v>89</v>
      </c>
      <c r="L60" s="13" t="s">
        <v>90</v>
      </c>
      <c r="M60" s="16">
        <v>24</v>
      </c>
      <c r="N60" s="16">
        <v>36</v>
      </c>
      <c r="O60" s="140">
        <f t="shared" si="3"/>
        <v>0.6666666666666666</v>
      </c>
      <c r="P60" s="141">
        <f t="shared" si="5"/>
        <v>0.6666666666666666</v>
      </c>
      <c r="Q60" s="3" t="str">
        <f t="shared" si="2"/>
        <v>MINIMO</v>
      </c>
      <c r="R60" s="147" t="s">
        <v>277</v>
      </c>
      <c r="S60" s="148" t="s">
        <v>335</v>
      </c>
      <c r="T60" s="17" t="s">
        <v>334</v>
      </c>
    </row>
    <row r="61" spans="1:23" ht="115.5" customHeight="1">
      <c r="A61" s="13" t="s">
        <v>52</v>
      </c>
      <c r="B61" s="13" t="s">
        <v>24</v>
      </c>
      <c r="C61" s="13" t="s">
        <v>71</v>
      </c>
      <c r="D61" s="14" t="s">
        <v>110</v>
      </c>
      <c r="E61" s="13" t="s">
        <v>111</v>
      </c>
      <c r="F61" s="51">
        <v>14</v>
      </c>
      <c r="G61" s="13" t="s">
        <v>26</v>
      </c>
      <c r="H61" s="15">
        <v>1</v>
      </c>
      <c r="I61" s="13" t="s">
        <v>87</v>
      </c>
      <c r="J61" s="13" t="s">
        <v>88</v>
      </c>
      <c r="K61" s="13" t="s">
        <v>89</v>
      </c>
      <c r="L61" s="13" t="s">
        <v>90</v>
      </c>
      <c r="M61" s="16">
        <v>14</v>
      </c>
      <c r="N61" s="16">
        <v>14</v>
      </c>
      <c r="O61" s="140">
        <f t="shared" si="3"/>
        <v>1</v>
      </c>
      <c r="P61" s="141">
        <f t="shared" si="5"/>
        <v>1</v>
      </c>
      <c r="Q61" s="3" t="str">
        <f t="shared" si="2"/>
        <v>SATISFACTORIO</v>
      </c>
      <c r="R61" s="147" t="s">
        <v>278</v>
      </c>
      <c r="S61" s="148" t="s">
        <v>336</v>
      </c>
      <c r="T61" s="17" t="s">
        <v>334</v>
      </c>
      <c r="W61" s="143"/>
    </row>
    <row r="62" spans="1:23" ht="298.5" customHeight="1">
      <c r="A62" s="13" t="s">
        <v>52</v>
      </c>
      <c r="B62" s="13" t="s">
        <v>24</v>
      </c>
      <c r="C62" s="13" t="s">
        <v>72</v>
      </c>
      <c r="D62" s="14" t="s">
        <v>112</v>
      </c>
      <c r="E62" s="13" t="s">
        <v>145</v>
      </c>
      <c r="F62" s="51" t="s">
        <v>36</v>
      </c>
      <c r="G62" s="13" t="s">
        <v>26</v>
      </c>
      <c r="H62" s="15">
        <v>1</v>
      </c>
      <c r="I62" s="13" t="s">
        <v>87</v>
      </c>
      <c r="J62" s="13" t="s">
        <v>88</v>
      </c>
      <c r="K62" s="13" t="s">
        <v>89</v>
      </c>
      <c r="L62" s="13" t="s">
        <v>90</v>
      </c>
      <c r="M62" s="16">
        <v>14</v>
      </c>
      <c r="N62" s="16">
        <v>15</v>
      </c>
      <c r="O62" s="140">
        <f t="shared" si="3"/>
        <v>0.9333333333333333</v>
      </c>
      <c r="P62" s="141">
        <f t="shared" si="5"/>
        <v>0.9333333333333333</v>
      </c>
      <c r="Q62" s="3" t="str">
        <f t="shared" si="2"/>
        <v>ACEPTABLE</v>
      </c>
      <c r="R62" s="147" t="s">
        <v>337</v>
      </c>
      <c r="S62" s="149" t="s">
        <v>338</v>
      </c>
      <c r="T62" s="17" t="s">
        <v>334</v>
      </c>
      <c r="W62" s="143"/>
    </row>
    <row r="63" ht="16.5">
      <c r="A63" s="100"/>
    </row>
    <row r="73" ht="16.5">
      <c r="X73" s="102"/>
    </row>
    <row r="76" spans="24:25" ht="16.5">
      <c r="X76" s="102"/>
      <c r="Y76" s="103"/>
    </row>
    <row r="80" ht="16.5">
      <c r="I80" s="104"/>
    </row>
    <row r="96" spans="7:10" ht="16.5">
      <c r="G96" s="103"/>
      <c r="H96" s="105"/>
      <c r="I96" s="106"/>
      <c r="J96" s="105"/>
    </row>
    <row r="105" ht="16.5">
      <c r="F105" s="107"/>
    </row>
    <row r="115" ht="16.5">
      <c r="E115" s="107"/>
    </row>
    <row r="132" ht="16.5">
      <c r="F132" s="108"/>
    </row>
  </sheetData>
  <sheetProtection/>
  <protectedRanges>
    <protectedRange password="EFB0" sqref="R21" name="Rango1_6_1_2_1_2_1"/>
    <protectedRange password="EFB0" sqref="R23" name="Rango1_35_1_1_2_14_1_2_1_1"/>
    <protectedRange password="EFB0" sqref="R22" name="Rango1_35_1_1_2_4_2_2_1_1"/>
  </protectedRanges>
  <mergeCells count="11">
    <mergeCell ref="R1:T3"/>
    <mergeCell ref="R4:T4"/>
    <mergeCell ref="M5:T5"/>
    <mergeCell ref="E1:Q1"/>
    <mergeCell ref="E2:Q3"/>
    <mergeCell ref="A1:D3"/>
    <mergeCell ref="E4:J4"/>
    <mergeCell ref="A4:D4"/>
    <mergeCell ref="K4:Q4"/>
    <mergeCell ref="A5:H5"/>
    <mergeCell ref="I5:L5"/>
  </mergeCells>
  <conditionalFormatting sqref="Q57">
    <cfRule type="containsText" priority="38" dxfId="37" operator="containsText" stopIfTrue="1" text="MINIMO">
      <formula>NOT(ISERROR(SEARCH("MINIMO",Q57)))</formula>
    </cfRule>
  </conditionalFormatting>
  <conditionalFormatting sqref="Q8:Q9 Q14:Q18 Q51:Q59">
    <cfRule type="containsText" priority="35" dxfId="3" operator="containsText" stopIfTrue="1" text="SATIFASTORIO">
      <formula>NOT(ISERROR(SEARCH("SATIFASTORIO",Q8)))</formula>
    </cfRule>
    <cfRule type="containsText" priority="36" dxfId="2" operator="containsText" stopIfTrue="1" text="ACEPTABLE">
      <formula>NOT(ISERROR(SEARCH("ACEPTABLE",Q8)))</formula>
    </cfRule>
    <cfRule type="containsText" priority="37" dxfId="38" operator="containsText" stopIfTrue="1" text="INSATISFACTORIO">
      <formula>NOT(ISERROR(SEARCH("INSATISFACTORIO",Q8)))</formula>
    </cfRule>
  </conditionalFormatting>
  <conditionalFormatting sqref="Q8:Q9 Q14:Q18 Q51:Q59">
    <cfRule type="cellIs" priority="33" dxfId="0" operator="equal" stopIfTrue="1">
      <formula>"MINIMO"</formula>
    </cfRule>
  </conditionalFormatting>
  <conditionalFormatting sqref="Q7">
    <cfRule type="containsText" priority="30" dxfId="3" operator="containsText" stopIfTrue="1" text="SATIFASTORIO">
      <formula>NOT(ISERROR(SEARCH("SATIFASTORIO",Q7)))</formula>
    </cfRule>
    <cfRule type="containsText" priority="31" dxfId="2" operator="containsText" stopIfTrue="1" text="ACEPTABLE">
      <formula>NOT(ISERROR(SEARCH("ACEPTABLE",Q7)))</formula>
    </cfRule>
    <cfRule type="containsText" priority="32" dxfId="38" operator="containsText" stopIfTrue="1" text="INSATISFACTORIO">
      <formula>NOT(ISERROR(SEARCH("INSATISFACTORIO",Q7)))</formula>
    </cfRule>
  </conditionalFormatting>
  <conditionalFormatting sqref="Q7">
    <cfRule type="cellIs" priority="29" dxfId="0" operator="equal" stopIfTrue="1">
      <formula>"MINIMO"</formula>
    </cfRule>
  </conditionalFormatting>
  <conditionalFormatting sqref="Q10:Q13">
    <cfRule type="containsText" priority="26" dxfId="3" operator="containsText" stopIfTrue="1" text="SATIFASTORIO">
      <formula>NOT(ISERROR(SEARCH("SATIFASTORIO",Q10)))</formula>
    </cfRule>
    <cfRule type="containsText" priority="27" dxfId="2" operator="containsText" stopIfTrue="1" text="ACEPTABLE">
      <formula>NOT(ISERROR(SEARCH("ACEPTABLE",Q10)))</formula>
    </cfRule>
    <cfRule type="containsText" priority="28" dxfId="38" operator="containsText" stopIfTrue="1" text="INSATISFACTORIO">
      <formula>NOT(ISERROR(SEARCH("INSATISFACTORIO",Q10)))</formula>
    </cfRule>
  </conditionalFormatting>
  <conditionalFormatting sqref="Q10:Q13">
    <cfRule type="cellIs" priority="25" dxfId="0" operator="equal" stopIfTrue="1">
      <formula>"MINIMO"</formula>
    </cfRule>
  </conditionalFormatting>
  <conditionalFormatting sqref="Q19:Q24">
    <cfRule type="containsText" priority="22" dxfId="3" operator="containsText" stopIfTrue="1" text="SATIFASTORIO">
      <formula>NOT(ISERROR(SEARCH("SATIFASTORIO",Q19)))</formula>
    </cfRule>
    <cfRule type="containsText" priority="23" dxfId="2" operator="containsText" stopIfTrue="1" text="ACEPTABLE">
      <formula>NOT(ISERROR(SEARCH("ACEPTABLE",Q19)))</formula>
    </cfRule>
    <cfRule type="containsText" priority="24" dxfId="38" operator="containsText" stopIfTrue="1" text="INSATISFACTORIO">
      <formula>NOT(ISERROR(SEARCH("INSATISFACTORIO",Q19)))</formula>
    </cfRule>
  </conditionalFormatting>
  <conditionalFormatting sqref="Q19:Q24">
    <cfRule type="cellIs" priority="21" dxfId="0" operator="equal" stopIfTrue="1">
      <formula>"MINIMO"</formula>
    </cfRule>
  </conditionalFormatting>
  <conditionalFormatting sqref="Q39:Q41">
    <cfRule type="containsText" priority="18" dxfId="3" operator="containsText" stopIfTrue="1" text="SATIFASTORIO">
      <formula>NOT(ISERROR(SEARCH("SATIFASTORIO",Q39)))</formula>
    </cfRule>
    <cfRule type="containsText" priority="19" dxfId="2" operator="containsText" stopIfTrue="1" text="ACEPTABLE">
      <formula>NOT(ISERROR(SEARCH("ACEPTABLE",Q39)))</formula>
    </cfRule>
    <cfRule type="containsText" priority="20" dxfId="38" operator="containsText" stopIfTrue="1" text="INSATISFACTORIO">
      <formula>NOT(ISERROR(SEARCH("INSATISFACTORIO",Q39)))</formula>
    </cfRule>
  </conditionalFormatting>
  <conditionalFormatting sqref="Q39:Q41">
    <cfRule type="cellIs" priority="17" dxfId="0" operator="equal" stopIfTrue="1">
      <formula>"MINIMO"</formula>
    </cfRule>
  </conditionalFormatting>
  <conditionalFormatting sqref="Q42:Q46">
    <cfRule type="containsText" priority="14" dxfId="3" operator="containsText" stopIfTrue="1" text="SATIFASTORIO">
      <formula>NOT(ISERROR(SEARCH("SATIFASTORIO",Q42)))</formula>
    </cfRule>
    <cfRule type="containsText" priority="15" dxfId="2" operator="containsText" stopIfTrue="1" text="ACEPTABLE">
      <formula>NOT(ISERROR(SEARCH("ACEPTABLE",Q42)))</formula>
    </cfRule>
    <cfRule type="containsText" priority="16" dxfId="38" operator="containsText" stopIfTrue="1" text="INSATISFACTORIO">
      <formula>NOT(ISERROR(SEARCH("INSATISFACTORIO",Q42)))</formula>
    </cfRule>
  </conditionalFormatting>
  <conditionalFormatting sqref="Q42:Q46">
    <cfRule type="cellIs" priority="13" dxfId="0" operator="equal" stopIfTrue="1">
      <formula>"MINIMO"</formula>
    </cfRule>
  </conditionalFormatting>
  <conditionalFormatting sqref="Q60:Q62">
    <cfRule type="containsText" priority="10" dxfId="3" operator="containsText" stopIfTrue="1" text="SATIFASTORIO">
      <formula>NOT(ISERROR(SEARCH("SATIFASTORIO",Q60)))</formula>
    </cfRule>
    <cfRule type="containsText" priority="11" dxfId="2" operator="containsText" stopIfTrue="1" text="ACEPTABLE">
      <formula>NOT(ISERROR(SEARCH("ACEPTABLE",Q60)))</formula>
    </cfRule>
    <cfRule type="containsText" priority="12" dxfId="38" operator="containsText" stopIfTrue="1" text="INSATISFACTORIO">
      <formula>NOT(ISERROR(SEARCH("INSATISFACTORIO",Q60)))</formula>
    </cfRule>
  </conditionalFormatting>
  <conditionalFormatting sqref="Q60:Q62">
    <cfRule type="cellIs" priority="9" dxfId="0" operator="equal" stopIfTrue="1">
      <formula>"MINIMO"</formula>
    </cfRule>
  </conditionalFormatting>
  <conditionalFormatting sqref="Q25:Q38">
    <cfRule type="containsText" priority="6" dxfId="3" operator="containsText" stopIfTrue="1" text="SATIFASTORIO">
      <formula>NOT(ISERROR(SEARCH("SATIFASTORIO",Q25)))</formula>
    </cfRule>
    <cfRule type="containsText" priority="7" dxfId="2" operator="containsText" stopIfTrue="1" text="ACEPTABLE">
      <formula>NOT(ISERROR(SEARCH("ACEPTABLE",Q25)))</formula>
    </cfRule>
    <cfRule type="containsText" priority="8" dxfId="38" operator="containsText" stopIfTrue="1" text="INSATISFACTORIO">
      <formula>NOT(ISERROR(SEARCH("INSATISFACTORIO",Q25)))</formula>
    </cfRule>
  </conditionalFormatting>
  <conditionalFormatting sqref="Q25:Q38">
    <cfRule type="cellIs" priority="5" dxfId="0" operator="equal" stopIfTrue="1">
      <formula>"MINIMO"</formula>
    </cfRule>
  </conditionalFormatting>
  <conditionalFormatting sqref="Q47:Q50">
    <cfRule type="containsText" priority="2" dxfId="3" operator="containsText" stopIfTrue="1" text="SATIFASTORIO">
      <formula>NOT(ISERROR(SEARCH("SATIFASTORIO",Q47)))</formula>
    </cfRule>
    <cfRule type="containsText" priority="3" dxfId="2" operator="containsText" stopIfTrue="1" text="ACEPTABLE">
      <formula>NOT(ISERROR(SEARCH("ACEPTABLE",Q47)))</formula>
    </cfRule>
    <cfRule type="containsText" priority="4" dxfId="38" operator="containsText" stopIfTrue="1" text="INSATISFACTORIO">
      <formula>NOT(ISERROR(SEARCH("INSATISFACTORIO",Q47)))</formula>
    </cfRule>
  </conditionalFormatting>
  <conditionalFormatting sqref="Q47:Q50">
    <cfRule type="cellIs" priority="1" dxfId="0" operator="equal" stopIfTrue="1">
      <formula>"MINIMO"</formula>
    </cfRule>
  </conditionalFormatting>
  <printOptions horizontalCentered="1"/>
  <pageMargins left="0.1968503937007874" right="0.1968503937007874" top="0.3937007874015748" bottom="0.35433070866141736" header="0.31496062992125984" footer="0.31496062992125984"/>
  <pageSetup horizontalDpi="600" verticalDpi="600" orientation="landscape" paperSize="14" scale="4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B2"/>
  <sheetViews>
    <sheetView zoomScalePageLayoutView="0" workbookViewId="0" topLeftCell="A2">
      <selection activeCell="B2" sqref="B2"/>
    </sheetView>
  </sheetViews>
  <sheetFormatPr defaultColWidth="11.421875" defaultRowHeight="15"/>
  <sheetData>
    <row r="2" ht="15">
      <c r="B2"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2013-07-27T16:04:12Z</cp:lastPrinted>
  <dcterms:created xsi:type="dcterms:W3CDTF">2009-10-06T19:46:28Z</dcterms:created>
  <dcterms:modified xsi:type="dcterms:W3CDTF">2017-08-02T14:00:50Z</dcterms:modified>
  <cp:category/>
  <cp:version/>
  <cp:contentType/>
  <cp:contentStatus/>
</cp:coreProperties>
</file>